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manuela.prestera\Desktop\AVVISO CUMBO\"/>
    </mc:Choice>
  </mc:AlternateContent>
  <bookViews>
    <workbookView xWindow="0" yWindow="0" windowWidth="28800" windowHeight="12330" tabRatio="841" activeTab="4"/>
  </bookViews>
  <sheets>
    <sheet name="Copertina" sheetId="59" r:id="rId1"/>
    <sheet name="Anagrafica" sheetId="57" r:id="rId2"/>
    <sheet name="Intervento" sheetId="58" r:id="rId3"/>
    <sheet name="1" sheetId="1" r:id="rId4"/>
    <sheet name="2" sheetId="2" r:id="rId5"/>
    <sheet name="3" sheetId="19" r:id="rId6"/>
    <sheet name="4" sheetId="4" r:id="rId7"/>
    <sheet name="Elenco" sheetId="3" state="hidden" r:id="rId8"/>
    <sheet name="Allegato_E" sheetId="30" state="hidden" r:id="rId9"/>
  </sheets>
  <definedNames>
    <definedName name="_ftn1" localSheetId="3">'1'!$B$87</definedName>
    <definedName name="_ftn2" localSheetId="3">'1'!$B$88</definedName>
    <definedName name="_ftnref1" localSheetId="3">'3'!$H$6</definedName>
    <definedName name="_ftnref2" localSheetId="3">'1'!#REF!</definedName>
    <definedName name="_xlnm.Print_Area" localSheetId="3">'1'!$B$1:$L$80</definedName>
    <definedName name="_xlnm.Print_Area" localSheetId="4">'2'!$B$2:$S$76</definedName>
    <definedName name="_xlnm.Print_Area" localSheetId="5">'3'!$C$2:$S$18</definedName>
    <definedName name="_xlnm.Print_Area" localSheetId="6">'4'!$B$1:$E$25</definedName>
    <definedName name="_xlnm.Print_Area" localSheetId="8">Allegato_E!$G$2:$Z$45</definedName>
    <definedName name="_xlnm.Print_Area" localSheetId="1">Anagrafica!$B$1:$I$73</definedName>
    <definedName name="_xlnm.Print_Area" localSheetId="0">Copertina!$A$3:$O$37</definedName>
    <definedName name="_xlnm.Print_Area" localSheetId="2">Intervento!$C$1:$F$19</definedName>
    <definedName name="_xlnm.Print_Titles" localSheetId="4">'2'!$2:$5</definedName>
    <definedName name="_xlnm.Print_Titles" localSheetId="2">Intervento!$1:$2</definedName>
    <definedName name="UTILE_PERDITA_" localSheetId="0">#REF!</definedName>
    <definedName name="UTILE_PERDITA_">#REF!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75" i="2" l="1"/>
  <c r="R74" i="2" s="1"/>
  <c r="R71" i="2"/>
  <c r="R72" i="2"/>
  <c r="R73" i="2"/>
  <c r="R70" i="2"/>
  <c r="R66" i="2"/>
  <c r="R67" i="2"/>
  <c r="R68" i="2"/>
  <c r="R65" i="2"/>
  <c r="R56" i="2"/>
  <c r="R57" i="2"/>
  <c r="R58" i="2"/>
  <c r="R59" i="2"/>
  <c r="R60" i="2"/>
  <c r="R61" i="2"/>
  <c r="R62" i="2"/>
  <c r="R54" i="2" s="1"/>
  <c r="R63" i="2"/>
  <c r="R55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 s="1"/>
  <c r="R24" i="2"/>
  <c r="R25" i="2"/>
  <c r="R26" i="2"/>
  <c r="R27" i="2"/>
  <c r="R23" i="2"/>
  <c r="R22" i="2" s="1"/>
  <c r="R16" i="2"/>
  <c r="R17" i="2"/>
  <c r="R18" i="2"/>
  <c r="R19" i="2"/>
  <c r="R20" i="2"/>
  <c r="R9" i="2"/>
  <c r="R10" i="2"/>
  <c r="R11" i="2"/>
  <c r="R12" i="2"/>
  <c r="R13" i="2"/>
  <c r="O22" i="2"/>
  <c r="O21" i="2" s="1"/>
  <c r="P22" i="2"/>
  <c r="Q22" i="2"/>
  <c r="O28" i="2"/>
  <c r="P28" i="2"/>
  <c r="Q28" i="2"/>
  <c r="O34" i="2"/>
  <c r="P34" i="2"/>
  <c r="Q34" i="2"/>
  <c r="O40" i="2"/>
  <c r="P40" i="2"/>
  <c r="Q40" i="2"/>
  <c r="O46" i="2"/>
  <c r="P46" i="2"/>
  <c r="Q46" i="2"/>
  <c r="Q21" i="2" s="1"/>
  <c r="O54" i="2"/>
  <c r="P54" i="2"/>
  <c r="Q54" i="2"/>
  <c r="O64" i="2"/>
  <c r="P64" i="2"/>
  <c r="Q64" i="2"/>
  <c r="R64" i="2"/>
  <c r="O69" i="2"/>
  <c r="P69" i="2"/>
  <c r="Q69" i="2"/>
  <c r="R69" i="2"/>
  <c r="O74" i="2"/>
  <c r="P74" i="2"/>
  <c r="Q74" i="2"/>
  <c r="P21" i="2"/>
  <c r="O14" i="2"/>
  <c r="P14" i="2"/>
  <c r="Q14" i="2"/>
  <c r="O7" i="2"/>
  <c r="P7" i="2"/>
  <c r="Q7" i="2"/>
  <c r="P6" i="2" l="1"/>
  <c r="Q6" i="2"/>
  <c r="B72" i="57"/>
  <c r="N69" i="2"/>
  <c r="M69" i="2"/>
  <c r="L69" i="2"/>
  <c r="K69" i="2"/>
  <c r="J69" i="2"/>
  <c r="I69" i="2"/>
  <c r="H69" i="2"/>
  <c r="G69" i="2"/>
  <c r="F69" i="2"/>
  <c r="E69" i="2"/>
  <c r="D69" i="2"/>
  <c r="C69" i="2"/>
  <c r="S73" i="2"/>
  <c r="S72" i="2"/>
  <c r="S71" i="2"/>
  <c r="S70" i="2"/>
  <c r="B73" i="2"/>
  <c r="B72" i="2"/>
  <c r="B71" i="2"/>
  <c r="B70" i="2"/>
  <c r="B69" i="2"/>
  <c r="N14" i="2"/>
  <c r="M14" i="2"/>
  <c r="L14" i="2"/>
  <c r="K14" i="2"/>
  <c r="J14" i="2"/>
  <c r="I14" i="2"/>
  <c r="H14" i="2"/>
  <c r="G14" i="2"/>
  <c r="F14" i="2"/>
  <c r="E14" i="2"/>
  <c r="D14" i="2"/>
  <c r="C14" i="2"/>
  <c r="S18" i="2"/>
  <c r="S17" i="2"/>
  <c r="S16" i="2"/>
  <c r="R15" i="2"/>
  <c r="S15" i="2" s="1"/>
  <c r="N7" i="2"/>
  <c r="M7" i="2"/>
  <c r="L7" i="2"/>
  <c r="K7" i="2"/>
  <c r="J7" i="2"/>
  <c r="I7" i="2"/>
  <c r="H7" i="2"/>
  <c r="G7" i="2"/>
  <c r="F7" i="2"/>
  <c r="E7" i="2"/>
  <c r="D7" i="2"/>
  <c r="C7" i="2"/>
  <c r="S13" i="2"/>
  <c r="S12" i="2"/>
  <c r="S11" i="2"/>
  <c r="S10" i="2"/>
  <c r="S9" i="2"/>
  <c r="R8" i="2"/>
  <c r="S8" i="2" s="1"/>
  <c r="S19" i="2"/>
  <c r="S20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L73" i="1"/>
  <c r="J73" i="1"/>
  <c r="L72" i="1"/>
  <c r="J72" i="1"/>
  <c r="L71" i="1"/>
  <c r="J71" i="1"/>
  <c r="L70" i="1"/>
  <c r="J70" i="1"/>
  <c r="I69" i="1"/>
  <c r="H69" i="1"/>
  <c r="L20" i="1"/>
  <c r="J20" i="1"/>
  <c r="L19" i="1"/>
  <c r="J19" i="1"/>
  <c r="L18" i="1"/>
  <c r="J18" i="1"/>
  <c r="L17" i="1"/>
  <c r="J17" i="1"/>
  <c r="L16" i="1"/>
  <c r="J16" i="1"/>
  <c r="L15" i="1"/>
  <c r="J15" i="1"/>
  <c r="I14" i="1"/>
  <c r="H14" i="1"/>
  <c r="L10" i="1"/>
  <c r="L11" i="1"/>
  <c r="J10" i="1"/>
  <c r="J11" i="1"/>
  <c r="I7" i="1"/>
  <c r="H7" i="1"/>
  <c r="L13" i="1"/>
  <c r="J13" i="1"/>
  <c r="L12" i="1"/>
  <c r="J12" i="1"/>
  <c r="L9" i="1"/>
  <c r="J9" i="1"/>
  <c r="L8" i="1"/>
  <c r="J8" i="1"/>
  <c r="B71" i="57"/>
  <c r="J69" i="1" l="1"/>
  <c r="R7" i="2"/>
  <c r="S7" i="2" s="1"/>
  <c r="S69" i="2"/>
  <c r="R14" i="2"/>
  <c r="S14" i="2" s="1"/>
  <c r="J14" i="1"/>
  <c r="J7" i="1"/>
  <c r="B73" i="57"/>
  <c r="G16" i="58" l="1"/>
  <c r="G17" i="58"/>
  <c r="G18" i="58"/>
  <c r="F17" i="58" l="1"/>
  <c r="G7" i="58"/>
  <c r="F7" i="58" s="1"/>
  <c r="G8" i="58"/>
  <c r="F8" i="58" s="1"/>
  <c r="G9" i="58"/>
  <c r="F9" i="58" s="1"/>
  <c r="G10" i="58"/>
  <c r="F10" i="58" s="1"/>
  <c r="G11" i="58"/>
  <c r="F11" i="58" s="1"/>
  <c r="G12" i="58"/>
  <c r="F12" i="58" s="1"/>
  <c r="G13" i="58"/>
  <c r="F13" i="58" s="1"/>
  <c r="G14" i="58"/>
  <c r="F14" i="58" s="1"/>
  <c r="G15" i="58"/>
  <c r="F15" i="58" s="1"/>
  <c r="D12" i="19" l="1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D7" i="19"/>
  <c r="C7" i="19"/>
  <c r="L80" i="1"/>
  <c r="I7" i="19" s="1"/>
  <c r="E7" i="19" l="1"/>
  <c r="F18" i="58"/>
  <c r="F16" i="58"/>
  <c r="G6" i="58"/>
  <c r="F6" i="58" s="1"/>
  <c r="G5" i="58"/>
  <c r="F5" i="58" s="1"/>
  <c r="G4" i="58"/>
  <c r="F4" i="58" s="1"/>
  <c r="G3" i="58"/>
  <c r="F3" i="58" s="1"/>
  <c r="F19" i="58" l="1"/>
  <c r="H11" i="19"/>
  <c r="S16" i="19"/>
  <c r="J68" i="1" l="1"/>
  <c r="J67" i="1"/>
  <c r="J66" i="1"/>
  <c r="J65" i="1"/>
  <c r="J63" i="1"/>
  <c r="J62" i="1"/>
  <c r="J61" i="1"/>
  <c r="J60" i="1"/>
  <c r="J59" i="1"/>
  <c r="J58" i="1"/>
  <c r="J57" i="1"/>
  <c r="J56" i="1"/>
  <c r="J55" i="1"/>
  <c r="J53" i="1"/>
  <c r="J52" i="1"/>
  <c r="J51" i="1"/>
  <c r="J50" i="1"/>
  <c r="J49" i="1"/>
  <c r="J48" i="1"/>
  <c r="J47" i="1"/>
  <c r="J45" i="1"/>
  <c r="J44" i="1"/>
  <c r="J43" i="1"/>
  <c r="J42" i="1"/>
  <c r="J41" i="1"/>
  <c r="J39" i="1"/>
  <c r="J38" i="1"/>
  <c r="J37" i="1"/>
  <c r="J36" i="1"/>
  <c r="J35" i="1"/>
  <c r="J33" i="1"/>
  <c r="J32" i="1"/>
  <c r="J31" i="1"/>
  <c r="J30" i="1"/>
  <c r="J29" i="1"/>
  <c r="J27" i="1"/>
  <c r="J26" i="1"/>
  <c r="J25" i="1"/>
  <c r="J24" i="1"/>
  <c r="J23" i="1"/>
  <c r="H22" i="1" l="1"/>
  <c r="H28" i="1"/>
  <c r="H34" i="1"/>
  <c r="H40" i="1"/>
  <c r="H46" i="1"/>
  <c r="H54" i="1"/>
  <c r="H64" i="1"/>
  <c r="C22" i="2"/>
  <c r="C28" i="2"/>
  <c r="C34" i="2"/>
  <c r="C40" i="2"/>
  <c r="C46" i="2"/>
  <c r="C54" i="2"/>
  <c r="C64" i="2"/>
  <c r="C74" i="2"/>
  <c r="D22" i="2"/>
  <c r="D21" i="2" s="1"/>
  <c r="D6" i="2" s="1"/>
  <c r="D28" i="2"/>
  <c r="D34" i="2"/>
  <c r="D40" i="2"/>
  <c r="D46" i="2"/>
  <c r="D54" i="2"/>
  <c r="D64" i="2"/>
  <c r="D74" i="2"/>
  <c r="E22" i="2"/>
  <c r="E28" i="2"/>
  <c r="E34" i="2"/>
  <c r="E40" i="2"/>
  <c r="E46" i="2"/>
  <c r="E54" i="2"/>
  <c r="E64" i="2"/>
  <c r="E74" i="2"/>
  <c r="F22" i="2"/>
  <c r="F21" i="2" s="1"/>
  <c r="F6" i="2" s="1"/>
  <c r="F28" i="2"/>
  <c r="F34" i="2"/>
  <c r="F40" i="2"/>
  <c r="F46" i="2"/>
  <c r="F54" i="2"/>
  <c r="F64" i="2"/>
  <c r="F74" i="2"/>
  <c r="G22" i="2"/>
  <c r="G28" i="2"/>
  <c r="G34" i="2"/>
  <c r="G40" i="2"/>
  <c r="G46" i="2"/>
  <c r="G54" i="2"/>
  <c r="G64" i="2"/>
  <c r="G74" i="2"/>
  <c r="H22" i="2"/>
  <c r="H21" i="2" s="1"/>
  <c r="H6" i="2" s="1"/>
  <c r="H28" i="2"/>
  <c r="H34" i="2"/>
  <c r="H40" i="2"/>
  <c r="H46" i="2"/>
  <c r="H54" i="2"/>
  <c r="H64" i="2"/>
  <c r="H74" i="2"/>
  <c r="I22" i="2"/>
  <c r="I28" i="2"/>
  <c r="I34" i="2"/>
  <c r="I40" i="2"/>
  <c r="I46" i="2"/>
  <c r="I54" i="2"/>
  <c r="I64" i="2"/>
  <c r="I74" i="2"/>
  <c r="J22" i="2"/>
  <c r="J21" i="2" s="1"/>
  <c r="J28" i="2"/>
  <c r="J34" i="2"/>
  <c r="J40" i="2"/>
  <c r="J46" i="2"/>
  <c r="J54" i="2"/>
  <c r="J64" i="2"/>
  <c r="J74" i="2"/>
  <c r="K22" i="2"/>
  <c r="K28" i="2"/>
  <c r="K34" i="2"/>
  <c r="K40" i="2"/>
  <c r="K46" i="2"/>
  <c r="K54" i="2"/>
  <c r="K64" i="2"/>
  <c r="K74" i="2"/>
  <c r="L22" i="2"/>
  <c r="L21" i="2" s="1"/>
  <c r="L6" i="2" s="1"/>
  <c r="L28" i="2"/>
  <c r="L34" i="2"/>
  <c r="L40" i="2"/>
  <c r="L46" i="2"/>
  <c r="L54" i="2"/>
  <c r="L64" i="2"/>
  <c r="L74" i="2"/>
  <c r="M22" i="2"/>
  <c r="M28" i="2"/>
  <c r="M34" i="2"/>
  <c r="M40" i="2"/>
  <c r="M46" i="2"/>
  <c r="M54" i="2"/>
  <c r="M64" i="2"/>
  <c r="M74" i="2"/>
  <c r="N22" i="2"/>
  <c r="N21" i="2" s="1"/>
  <c r="N28" i="2"/>
  <c r="N34" i="2"/>
  <c r="N40" i="2"/>
  <c r="N46" i="2"/>
  <c r="N54" i="2"/>
  <c r="N64" i="2"/>
  <c r="N74" i="2"/>
  <c r="S23" i="2"/>
  <c r="S24" i="2"/>
  <c r="S25" i="2"/>
  <c r="S26" i="2"/>
  <c r="S27" i="2"/>
  <c r="S29" i="2"/>
  <c r="S30" i="2"/>
  <c r="S31" i="2"/>
  <c r="S32" i="2"/>
  <c r="S33" i="2"/>
  <c r="S35" i="2"/>
  <c r="S36" i="2"/>
  <c r="S37" i="2"/>
  <c r="S38" i="2"/>
  <c r="S39" i="2"/>
  <c r="S41" i="2"/>
  <c r="S42" i="2"/>
  <c r="S43" i="2"/>
  <c r="S44" i="2"/>
  <c r="S45" i="2"/>
  <c r="S47" i="2"/>
  <c r="S48" i="2"/>
  <c r="S49" i="2"/>
  <c r="S50" i="2"/>
  <c r="S51" i="2"/>
  <c r="S52" i="2"/>
  <c r="S53" i="2"/>
  <c r="S55" i="2"/>
  <c r="S56" i="2"/>
  <c r="S57" i="2"/>
  <c r="S58" i="2"/>
  <c r="S59" i="2"/>
  <c r="S60" i="2"/>
  <c r="S61" i="2"/>
  <c r="S62" i="2"/>
  <c r="S63" i="2"/>
  <c r="S65" i="2"/>
  <c r="S66" i="2"/>
  <c r="S67" i="2"/>
  <c r="S68" i="2"/>
  <c r="Z30" i="30"/>
  <c r="Z29" i="30"/>
  <c r="Z28" i="30"/>
  <c r="Z42" i="30"/>
  <c r="Z41" i="30"/>
  <c r="Z40" i="30"/>
  <c r="Z39" i="30"/>
  <c r="Z38" i="30"/>
  <c r="Z37" i="30"/>
  <c r="Z36" i="30"/>
  <c r="Z35" i="30"/>
  <c r="Z27" i="30"/>
  <c r="Z26" i="30"/>
  <c r="Z24" i="30"/>
  <c r="Z25" i="30"/>
  <c r="Z22" i="30"/>
  <c r="Z21" i="30"/>
  <c r="Z20" i="30"/>
  <c r="Z16" i="30"/>
  <c r="Z17" i="30"/>
  <c r="Z18" i="30"/>
  <c r="Z19" i="30"/>
  <c r="Z14" i="30"/>
  <c r="Z13" i="30"/>
  <c r="Z12" i="30"/>
  <c r="Z11" i="30"/>
  <c r="Z10" i="30"/>
  <c r="Z9" i="30"/>
  <c r="Z8" i="30"/>
  <c r="Z7" i="30"/>
  <c r="Z6" i="30"/>
  <c r="Y43" i="30"/>
  <c r="X43" i="30"/>
  <c r="W43" i="30"/>
  <c r="V43" i="30"/>
  <c r="U43" i="30"/>
  <c r="T43" i="30"/>
  <c r="S43" i="30"/>
  <c r="R43" i="30"/>
  <c r="Q43" i="30"/>
  <c r="P43" i="30"/>
  <c r="O43" i="30"/>
  <c r="N43" i="30"/>
  <c r="M43" i="30"/>
  <c r="L43" i="30"/>
  <c r="K43" i="30"/>
  <c r="J43" i="30"/>
  <c r="I43" i="30"/>
  <c r="H43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Y15" i="30"/>
  <c r="X15" i="30"/>
  <c r="W15" i="30"/>
  <c r="W31" i="30" s="1"/>
  <c r="V15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Y5" i="30"/>
  <c r="X5" i="30"/>
  <c r="X31" i="30" s="1"/>
  <c r="W5" i="30"/>
  <c r="V5" i="30"/>
  <c r="U5" i="30"/>
  <c r="U31" i="30" s="1"/>
  <c r="U45" i="30" s="1"/>
  <c r="T5" i="30"/>
  <c r="T31" i="30" s="1"/>
  <c r="T45" i="30" s="1"/>
  <c r="S5" i="30"/>
  <c r="R5" i="30"/>
  <c r="Q5" i="30"/>
  <c r="P5" i="30"/>
  <c r="P31" i="30" s="1"/>
  <c r="O5" i="30"/>
  <c r="O31" i="30" s="1"/>
  <c r="N5" i="30"/>
  <c r="M5" i="30"/>
  <c r="L5" i="30"/>
  <c r="K5" i="30"/>
  <c r="J5" i="30"/>
  <c r="J31" i="30" s="1"/>
  <c r="I5" i="30"/>
  <c r="H5" i="30"/>
  <c r="H31" i="30" s="1"/>
  <c r="Z5" i="30"/>
  <c r="B78" i="2"/>
  <c r="L68" i="1"/>
  <c r="L67" i="1"/>
  <c r="L66" i="1"/>
  <c r="L65" i="1"/>
  <c r="L63" i="1"/>
  <c r="L62" i="1"/>
  <c r="L61" i="1"/>
  <c r="L60" i="1"/>
  <c r="L59" i="1"/>
  <c r="L58" i="1"/>
  <c r="L57" i="1"/>
  <c r="L56" i="1"/>
  <c r="L55" i="1"/>
  <c r="L53" i="1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74" i="2"/>
  <c r="B75" i="2"/>
  <c r="I74" i="1"/>
  <c r="I64" i="1"/>
  <c r="I54" i="1"/>
  <c r="I46" i="1"/>
  <c r="I40" i="1"/>
  <c r="L47" i="1"/>
  <c r="L48" i="1"/>
  <c r="L49" i="1"/>
  <c r="L50" i="1"/>
  <c r="L51" i="1"/>
  <c r="L52" i="1"/>
  <c r="L45" i="1"/>
  <c r="L44" i="1"/>
  <c r="L43" i="1"/>
  <c r="L42" i="1"/>
  <c r="L41" i="1"/>
  <c r="B23" i="2"/>
  <c r="B22" i="2"/>
  <c r="B21" i="2"/>
  <c r="B5" i="2"/>
  <c r="L39" i="1"/>
  <c r="L38" i="1"/>
  <c r="L37" i="1"/>
  <c r="L36" i="1"/>
  <c r="L35" i="1"/>
  <c r="L33" i="1"/>
  <c r="L32" i="1"/>
  <c r="L31" i="1"/>
  <c r="L30" i="1"/>
  <c r="L29" i="1"/>
  <c r="L27" i="1"/>
  <c r="L26" i="1"/>
  <c r="L25" i="1"/>
  <c r="L24" i="1"/>
  <c r="L23" i="1"/>
  <c r="I22" i="1"/>
  <c r="I28" i="1"/>
  <c r="I34" i="1"/>
  <c r="Z23" i="30" l="1"/>
  <c r="Z43" i="30"/>
  <c r="J45" i="30"/>
  <c r="S31" i="30"/>
  <c r="S45" i="30" s="1"/>
  <c r="O45" i="30"/>
  <c r="V31" i="30"/>
  <c r="V45" i="30" s="1"/>
  <c r="R31" i="30"/>
  <c r="R45" i="30" s="1"/>
  <c r="P45" i="30"/>
  <c r="O6" i="2"/>
  <c r="M21" i="2"/>
  <c r="M6" i="2" s="1"/>
  <c r="K21" i="2"/>
  <c r="K6" i="2" s="1"/>
  <c r="I21" i="2"/>
  <c r="I6" i="2" s="1"/>
  <c r="G21" i="2"/>
  <c r="G6" i="2" s="1"/>
  <c r="E21" i="2"/>
  <c r="E6" i="2" s="1"/>
  <c r="C21" i="2"/>
  <c r="C6" i="2" s="1"/>
  <c r="M31" i="30"/>
  <c r="M45" i="30" s="1"/>
  <c r="J6" i="2"/>
  <c r="N31" i="30"/>
  <c r="N45" i="30" s="1"/>
  <c r="N6" i="2"/>
  <c r="K31" i="30"/>
  <c r="K45" i="30" s="1"/>
  <c r="Y31" i="30"/>
  <c r="Y45" i="30" s="1"/>
  <c r="W45" i="30"/>
  <c r="L31" i="30"/>
  <c r="L45" i="30" s="1"/>
  <c r="H45" i="30"/>
  <c r="I21" i="1"/>
  <c r="I6" i="1" s="1"/>
  <c r="C5" i="4" s="1"/>
  <c r="H21" i="1"/>
  <c r="S40" i="2"/>
  <c r="S46" i="2"/>
  <c r="J28" i="1"/>
  <c r="J46" i="1"/>
  <c r="J22" i="1"/>
  <c r="J40" i="1"/>
  <c r="J64" i="1"/>
  <c r="J34" i="1"/>
  <c r="S54" i="2"/>
  <c r="J54" i="1"/>
  <c r="B79" i="2"/>
  <c r="I31" i="30"/>
  <c r="Q31" i="30"/>
  <c r="Q45" i="30" s="1"/>
  <c r="Z15" i="30"/>
  <c r="Z31" i="30"/>
  <c r="Z45" i="30" s="1"/>
  <c r="S28" i="2"/>
  <c r="X45" i="30"/>
  <c r="I45" i="30"/>
  <c r="S64" i="2"/>
  <c r="S34" i="2"/>
  <c r="R21" i="2" l="1"/>
  <c r="S21" i="2" s="1"/>
  <c r="S22" i="2"/>
  <c r="J75" i="1"/>
  <c r="J21" i="1"/>
  <c r="D13" i="19"/>
  <c r="H74" i="1" l="1"/>
  <c r="L75" i="1"/>
  <c r="S75" i="2"/>
  <c r="R6" i="2"/>
  <c r="L74" i="1" l="1"/>
  <c r="H6" i="1"/>
  <c r="J6" i="1" s="1"/>
  <c r="H16" i="19"/>
  <c r="I16" i="19"/>
  <c r="Q16" i="19"/>
  <c r="J16" i="19"/>
  <c r="K16" i="19"/>
  <c r="L16" i="19"/>
  <c r="N16" i="19"/>
  <c r="O16" i="19"/>
  <c r="P16" i="19"/>
  <c r="D16" i="19"/>
  <c r="F16" i="19"/>
  <c r="G16" i="19"/>
  <c r="E16" i="19"/>
  <c r="M16" i="19"/>
  <c r="E13" i="19"/>
  <c r="F13" i="19" s="1"/>
  <c r="G13" i="19" s="1"/>
  <c r="H13" i="19" s="1"/>
  <c r="I13" i="19" s="1"/>
  <c r="J13" i="19" s="1"/>
  <c r="K13" i="19" s="1"/>
  <c r="L13" i="19" s="1"/>
  <c r="M13" i="19" s="1"/>
  <c r="N13" i="19" s="1"/>
  <c r="O13" i="19" s="1"/>
  <c r="P13" i="19" s="1"/>
  <c r="Q13" i="19" s="1"/>
  <c r="D14" i="19"/>
  <c r="J74" i="1"/>
  <c r="S74" i="2"/>
  <c r="L54" i="1"/>
  <c r="L76" i="1" s="1"/>
  <c r="E14" i="19" l="1"/>
  <c r="F14" i="19" s="1"/>
  <c r="G14" i="19" s="1"/>
  <c r="H14" i="19" s="1"/>
  <c r="I14" i="19" s="1"/>
  <c r="J14" i="19" s="1"/>
  <c r="K14" i="19" s="1"/>
  <c r="L14" i="19" s="1"/>
  <c r="M14" i="19" s="1"/>
  <c r="N14" i="19" s="1"/>
  <c r="O14" i="19" s="1"/>
  <c r="P14" i="19" s="1"/>
  <c r="Q14" i="19" s="1"/>
  <c r="R16" i="19"/>
  <c r="S6" i="2"/>
  <c r="S76" i="2" s="1"/>
  <c r="F3" i="2" s="1"/>
  <c r="L6" i="1"/>
  <c r="C4" i="4"/>
  <c r="C10" i="4" s="1"/>
  <c r="F7" i="19" l="1"/>
  <c r="H7" i="19" l="1"/>
  <c r="H8" i="19" s="1"/>
  <c r="J7" i="19"/>
  <c r="D15" i="19" s="1"/>
  <c r="E5" i="4" l="1"/>
  <c r="J8" i="19"/>
  <c r="F5" i="4" l="1"/>
  <c r="E10" i="4"/>
  <c r="D17" i="19"/>
  <c r="B11" i="4" l="1"/>
  <c r="E18" i="4" s="1"/>
  <c r="E15" i="19"/>
  <c r="E17" i="19" s="1"/>
  <c r="F15" i="19" s="1"/>
  <c r="F17" i="19" s="1"/>
  <c r="G15" i="19" s="1"/>
  <c r="G17" i="19" l="1"/>
  <c r="H15" i="19" s="1"/>
  <c r="H17" i="19" l="1"/>
  <c r="I15" i="19" s="1"/>
  <c r="I17" i="19" l="1"/>
  <c r="J15" i="19" s="1"/>
  <c r="J17" i="19" l="1"/>
  <c r="K15" i="19" s="1"/>
  <c r="K17" i="19" l="1"/>
  <c r="L15" i="19" s="1"/>
  <c r="L17" i="19" l="1"/>
  <c r="M15" i="19" s="1"/>
  <c r="M17" i="19" l="1"/>
  <c r="N15" i="19" s="1"/>
  <c r="N17" i="19" l="1"/>
  <c r="O15" i="19" s="1"/>
  <c r="O17" i="19" l="1"/>
  <c r="P15" i="19" s="1"/>
  <c r="P17" i="19" l="1"/>
  <c r="Q15" i="19" s="1"/>
  <c r="Q17" i="19" l="1"/>
  <c r="R15" i="19" l="1"/>
  <c r="S15" i="19" s="1"/>
</calcChain>
</file>

<file path=xl/sharedStrings.xml><?xml version="1.0" encoding="utf-8"?>
<sst xmlns="http://schemas.openxmlformats.org/spreadsheetml/2006/main" count="280" uniqueCount="183">
  <si>
    <t>Descrizione</t>
  </si>
  <si>
    <t>Spese Ammissibili</t>
  </si>
  <si>
    <t>Totale</t>
  </si>
  <si>
    <t>Spese non ammissibili</t>
  </si>
  <si>
    <t>Voci di spesa</t>
  </si>
  <si>
    <t>Importo totale</t>
  </si>
  <si>
    <t>(euro)</t>
  </si>
  <si>
    <t>Intensità di aiuto applicabile</t>
  </si>
  <si>
    <t>Controllo</t>
  </si>
  <si>
    <t>Check</t>
  </si>
  <si>
    <t>FABBISOGNO</t>
  </si>
  <si>
    <t>Importi</t>
  </si>
  <si>
    <t>FONTI DI COPERTURA</t>
  </si>
  <si>
    <t>Altri finanziamenti a m/l termine</t>
  </si>
  <si>
    <t>Altre disponibilità (specificare):</t>
  </si>
  <si>
    <t>..............................................................</t>
  </si>
  <si>
    <t>Totale fabbisogni</t>
  </si>
  <si>
    <t>Totale fonti</t>
  </si>
  <si>
    <t>Spese non agevolabili</t>
  </si>
  <si>
    <t>Avanzamento % spesa</t>
  </si>
  <si>
    <t>Avanzamento spesa - dato cumulato</t>
  </si>
  <si>
    <t>Importo contributo richiesto cumulato</t>
  </si>
  <si>
    <t>Ok predisposto</t>
  </si>
  <si>
    <t>Nome e Cognome del Rappresentante Legale</t>
  </si>
  <si>
    <r>
      <t>Firma digitale del legale rappresentante</t>
    </r>
    <r>
      <rPr>
        <vertAlign val="superscript"/>
        <sz val="8"/>
        <color theme="1"/>
        <rFont val="Calibri"/>
        <family val="2"/>
      </rPr>
      <t>*</t>
    </r>
  </si>
  <si>
    <t>Modalità erogazione contributo</t>
  </si>
  <si>
    <t>1 - con anticipazione</t>
  </si>
  <si>
    <t>2 - avanzamento lavori</t>
  </si>
  <si>
    <t>(valore % contributo)</t>
  </si>
  <si>
    <t>Avanzamento della spesa[1]</t>
  </si>
  <si>
    <t>Avanzamento della spesa[2]</t>
  </si>
  <si>
    <t>Avanzamento della spesa</t>
  </si>
  <si>
    <t>Anticipazione contributo</t>
  </si>
  <si>
    <t>(valore %)</t>
  </si>
  <si>
    <t>1° Acconto</t>
  </si>
  <si>
    <t>Saldo</t>
  </si>
  <si>
    <t>Importo contributo richiesto 1 - con anticipazione</t>
  </si>
  <si>
    <t>Importo contributo richiesto 2  - avanzamento lavori</t>
  </si>
  <si>
    <t>Conto economico</t>
  </si>
  <si>
    <r>
      <t>IVA</t>
    </r>
    <r>
      <rPr>
        <vertAlign val="superscript"/>
        <sz val="8"/>
        <color rgb="FF00000A"/>
        <rFont val="Calibri"/>
        <family val="2"/>
      </rPr>
      <t>2</t>
    </r>
  </si>
  <si>
    <t>Costi operativi</t>
  </si>
  <si>
    <t>Locazione o l'affitto di immobili e centri culturali</t>
  </si>
  <si>
    <t>Spese di viaggio</t>
  </si>
  <si>
    <t xml:space="preserve">Strutture architettoniche utilizzate per mostre e messe in scena </t>
  </si>
  <si>
    <t>Prestiti per mostre</t>
  </si>
  <si>
    <t>Locazione, acquisto o noleggio strumenti musicali</t>
  </si>
  <si>
    <t>Software e attrezzature</t>
  </si>
  <si>
    <t>Costi di promozione</t>
  </si>
  <si>
    <t>Costi per comunicazione e pubblicità dell’evento</t>
  </si>
  <si>
    <t>Costi del personale ammissibili</t>
  </si>
  <si>
    <t>Altri costi direttamente imputabili al progetto o all'attività</t>
  </si>
  <si>
    <t>Importo totale spese ammissibili</t>
  </si>
  <si>
    <t>Soglia
(valori max su investimento ammissibile)</t>
  </si>
  <si>
    <t>Capitale di esercizio</t>
  </si>
  <si>
    <t>Costi ammissibili</t>
  </si>
  <si>
    <t>Mesi</t>
  </si>
  <si>
    <t>Materiali e le forniture con attinenza diretta al progetto o all'attività culturale</t>
  </si>
  <si>
    <t>Altri costi direttamente imputabili al progetto o all'attività (descrizione)</t>
  </si>
  <si>
    <t>Spese relative al personale impiegato nel progetto</t>
  </si>
  <si>
    <t xml:space="preserve"> - </t>
  </si>
  <si>
    <t>Costi per servizi (max 20% costi totali progetto)</t>
  </si>
  <si>
    <t>Costi dei servizi di consulenza e di progettazione degli eventi</t>
  </si>
  <si>
    <t>Direzione artistica</t>
  </si>
  <si>
    <t>Direzione tecnico-organizzativa</t>
  </si>
  <si>
    <t>Costi per l'accesso a opere protette dal diritto d'autore e ad altri contenuti protetti da diritti di proprietà intellettuale</t>
  </si>
  <si>
    <t>Costi per comunicazione</t>
  </si>
  <si>
    <t>Costi pubblicità</t>
  </si>
  <si>
    <t>A - Totale Costi Ammissibili</t>
  </si>
  <si>
    <t>Entrate Generate dalla realizzazione del progetto</t>
  </si>
  <si>
    <t>B - Totale Entrate</t>
  </si>
  <si>
    <t>C - Risultato Operativo (B - A)</t>
  </si>
  <si>
    <t>Tipologia Soggetto</t>
  </si>
  <si>
    <t>Modello da Integrare ad Allegato E per i Soggetti richiedenti di cui al Par. 2.1 comma 1 lett. a).</t>
  </si>
  <si>
    <t>Spese ammissibili a contributo</t>
  </si>
  <si>
    <r>
      <t>Mezzi propri</t>
    </r>
    <r>
      <rPr>
        <vertAlign val="superscript"/>
        <sz val="8"/>
        <color rgb="FF00000A"/>
        <rFont val="Calibri"/>
        <family val="2"/>
      </rPr>
      <t>2</t>
    </r>
  </si>
  <si>
    <t>Percentuale di cofinanziamento</t>
  </si>
  <si>
    <t>Percentuale di contributo richiesta</t>
  </si>
  <si>
    <t>,</t>
  </si>
  <si>
    <t>Max contributo singolo</t>
  </si>
  <si>
    <t>Forma Singola</t>
  </si>
  <si>
    <t>Forma Associata</t>
  </si>
  <si>
    <t>Denominazione</t>
  </si>
  <si>
    <t>SEZIONE 1 - ANAGRAFICA</t>
  </si>
  <si>
    <t xml:space="preserve">Legale rappresentante </t>
  </si>
  <si>
    <t>Nominativo:</t>
  </si>
  <si>
    <t>Mail:</t>
  </si>
  <si>
    <t>Tel:</t>
  </si>
  <si>
    <t>Fax:</t>
  </si>
  <si>
    <t xml:space="preserve">Recapiti della persona di riferimento </t>
  </si>
  <si>
    <t>Responsabile del Progetto</t>
  </si>
  <si>
    <t>Codice Fiscale</t>
  </si>
  <si>
    <t>P. IVA</t>
  </si>
  <si>
    <t>Via / Piazza</t>
  </si>
  <si>
    <t>CAP</t>
  </si>
  <si>
    <t>Comune</t>
  </si>
  <si>
    <t>Provincia</t>
  </si>
  <si>
    <t>Telefono</t>
  </si>
  <si>
    <t>E-mail</t>
  </si>
  <si>
    <t xml:space="preserve">Stato estero </t>
  </si>
  <si>
    <t>Posta Elettronica Certificata (PEC)</t>
  </si>
  <si>
    <t>Estremi atto</t>
  </si>
  <si>
    <t>Scadenza</t>
  </si>
  <si>
    <t>Capitale sociale</t>
  </si>
  <si>
    <t>Capitale Versato</t>
  </si>
  <si>
    <t>n</t>
  </si>
  <si>
    <t>Tipo contabilità</t>
  </si>
  <si>
    <t>SEZIONE 2 - Descrizione intervento</t>
  </si>
  <si>
    <t>N° Max Caratteri</t>
  </si>
  <si>
    <t>Locazione o affitto di immobili e centri culturali</t>
  </si>
  <si>
    <t>B. Articolazione temporale delle richieste di erogazione del contributo (importi in euro)</t>
  </si>
  <si>
    <t>1. Quadro di dettaglio del costo totale dell'intervento
(Nota bene: nel caso di IVA non recuperabile, le spese ammissibili potranno essere esposte comprensive d'IVA)</t>
  </si>
  <si>
    <t>Forma Giuridica (ove applicabile)</t>
  </si>
  <si>
    <t>Tipologia soggetto</t>
  </si>
  <si>
    <t>Ente Pubblico</t>
  </si>
  <si>
    <t>Organismo diverso da Ente Pubblico</t>
  </si>
  <si>
    <t>Contributo
concedibile 
(euro)</t>
  </si>
  <si>
    <t>Importo spese ammissibili (euro)</t>
  </si>
  <si>
    <t>2. Articolazione temporale della spesa ammissibile</t>
  </si>
  <si>
    <t>3. RIEPILOGO Spese ammissibili e determinazione contributo concedibile</t>
  </si>
  <si>
    <r>
      <t>4. Piano di copertura</t>
    </r>
    <r>
      <rPr>
        <b/>
        <vertAlign val="superscript"/>
        <sz val="12"/>
        <color theme="0"/>
        <rFont val="Calibri"/>
        <family val="2"/>
      </rPr>
      <t>1</t>
    </r>
  </si>
  <si>
    <t>1. Presentazione del Soggetto Proponente</t>
  </si>
  <si>
    <t>2. Descrizione dei contenuti dell'operazione</t>
  </si>
  <si>
    <t xml:space="preserve">3. Strumenti e modalità di valorizzazione delle risorse umane attraverso azioni in grado di coinvolgere e qualificare professionalità presenti sul territorio regionale </t>
  </si>
  <si>
    <t>4. Qualità ed efficacia degli strumenti messi in atto per assicurare il legame dei contenuti artistici con il bene/luogo valorizzato</t>
  </si>
  <si>
    <t>5. Azioni per sostenere la valorizzazione di risorse e di beni materiali ed immateriali della regione e per favorire l’identità territoriale</t>
  </si>
  <si>
    <t>7. Assetto Organizzativo per la gestione del progetto, azioni di monitoraggio gestionale</t>
  </si>
  <si>
    <t>8. Tempi previsti per la realizzazione del progetto</t>
  </si>
  <si>
    <t>9. Azioni in grado di favorire la coesione sociale</t>
  </si>
  <si>
    <r>
      <t>10. Esperienza pluriennale della direzione artistica e della direzione organizzativa</t>
    </r>
    <r>
      <rPr>
        <vertAlign val="superscript"/>
        <sz val="8"/>
        <color theme="1"/>
        <rFont val="Calibri"/>
        <family val="2"/>
      </rPr>
      <t>1</t>
    </r>
  </si>
  <si>
    <t>1. Allegare CV relativi alla direzione artistica e direzione organizzativa.</t>
  </si>
  <si>
    <t>6.Cofinanziamento</t>
  </si>
  <si>
    <t xml:space="preserve">11. Volume della programmazione (numero di spettacoli/date nel cartellone, eventuali progetti speciali, campagne dedicate, attività collaterali sempre nell’ambito del medesimo evento) </t>
  </si>
  <si>
    <t xml:space="preserve">12. Qualità artistica del progetto </t>
  </si>
  <si>
    <t>13. Multidisciplinarietà del cartellone teatrale</t>
  </si>
  <si>
    <t>14. Azioni che contribuiscano a ridurre le forme di inquinamento</t>
  </si>
  <si>
    <t>15. Collegamento con interventi già finanziati</t>
  </si>
  <si>
    <t xml:space="preserve">16. Utilizzo soluzioni ICT </t>
  </si>
  <si>
    <t>Denominazione Registro/Albo</t>
  </si>
  <si>
    <t>Data iscrizione</t>
  </si>
  <si>
    <t>in regime di contabilità ordinaria</t>
  </si>
  <si>
    <t>in regime di contabilità non ordinaria</t>
  </si>
  <si>
    <t>Campo obbligatorio</t>
  </si>
  <si>
    <t>N° civivo</t>
  </si>
  <si>
    <t>FAx</t>
  </si>
  <si>
    <t>Sito Internet</t>
  </si>
  <si>
    <t>Campo obbligatorio se soggetto diverso da Ente Pubblico</t>
  </si>
  <si>
    <t>SEZIONE 3 - Dati Intervento</t>
  </si>
  <si>
    <t>Nota bene: compilare le celle in bianco di cui sopra relativamente alla spesa ammissibile e, se del caso, non ammissibile - vanno fornite, in relazione a ciascun importo, le informazioni sulla voce di spesa ed una sua breve descrizione. La mancata compilazione non consente la produzione del Formulario in maniera completa e funzionale alla presentazione della domanda.</t>
  </si>
  <si>
    <r>
      <t>1bis. Percentuale di cofinanziamento prevista uguale o maggiore del 20% (</t>
    </r>
    <r>
      <rPr>
        <b/>
        <i/>
        <sz val="14"/>
        <color theme="0"/>
        <rFont val="Calibri"/>
        <family val="2"/>
      </rPr>
      <t>La mancata compilazione non consente la produzione del Formulario in maniera completa e funzionale alla presentazione della domanda</t>
    </r>
    <r>
      <rPr>
        <b/>
        <sz val="14"/>
        <color theme="0"/>
        <rFont val="Calibri"/>
        <family val="2"/>
      </rPr>
      <t>)</t>
    </r>
  </si>
  <si>
    <t>Check coerenza articolazione temporale con Tab. 1 - Quadro dettaglio costo intervento:</t>
  </si>
  <si>
    <t>Nota 1: Con riferimento alle fonti di copertura, allegare alla domanda eventuale documentazione utile a supporto delle informazioni fornite.
Nota 2: Il dato va fornito obbligatoriamente. Nel caso di IVA non recuperabile (quindi IVA spesa ammissibile) riportare valore 0.</t>
  </si>
  <si>
    <t>Materiali e forniture con attinenza diretta al progetto</t>
  </si>
  <si>
    <t>C) Costi operativi</t>
  </si>
  <si>
    <t>D) Costi per servizi (max 20% costi ammissibili)</t>
  </si>
  <si>
    <t>E) Costi per comunicazione e pubblicità</t>
  </si>
  <si>
    <t>G) Spese relative al personale impiegato</t>
  </si>
  <si>
    <t>A) Impianti audio e luci e per la realizzazione di costumi e scenografie, anche virtuali</t>
  </si>
  <si>
    <t>B) Attrezzature e ausili tecnici per macchinisteria e illuminotecnica</t>
  </si>
  <si>
    <t>F) Spese relative a misure di contenimento connesse all'emergenza epidemiologica da COVID-19</t>
  </si>
  <si>
    <t>Agevolazioni concedibili per il progetto</t>
  </si>
  <si>
    <t>RICHIEDE</t>
  </si>
  <si>
    <t>Il sottoscritto _____________________________, nato a _______________ residente in _____________________________________________, C.F.__________________________________________________</t>
  </si>
  <si>
    <t>consapevole delle responsabilità penali cui può andare incontro in caso di dichiarazioni mendaci, ai sensi e per gli effetti dell’art. 76 del D.P.R. 28 dicembre 2000, n. 445,</t>
  </si>
  <si>
    <t>DICHIARA</t>
  </si>
  <si>
    <t xml:space="preserve"> - che le informazioni riportate nel presente Formulario sono veritiere e, ove riferite a elementi previsionali, basate su stime ragionevoli;
 - che i valori esposti relativi alla spesa ammissibile, per la quale il contributo è richiesto, si basa su i) preventivi predisposti nella disponibilità del richiedente e/o ii) su stime ragionevoli effettuate dal richiedente medesimo.</t>
  </si>
  <si>
    <t>Contributo concedibile ex par. 3.4 comma 3 Avviso
(euro)</t>
  </si>
  <si>
    <t>al fine della realizzazione del progetto di cui al presente Formulario, un contributo pari a €:</t>
  </si>
  <si>
    <t>1) Dati Generali</t>
  </si>
  <si>
    <t>2) Codice Fiscale/P.IVA</t>
  </si>
  <si>
    <t>3) Sede legale</t>
  </si>
  <si>
    <t>4) Eventuale sede operativa se diversa dalla legale</t>
  </si>
  <si>
    <t>5) Indirizzo al quale si chiede venga indirizzata la corrispondenza</t>
  </si>
  <si>
    <r>
      <t>6) Atto Costitutivo  [</t>
    </r>
    <r>
      <rPr>
        <b/>
        <i/>
        <sz val="9"/>
        <color theme="0"/>
        <rFont val="Calibri"/>
        <family val="2"/>
      </rPr>
      <t>ove ricorre</t>
    </r>
    <r>
      <rPr>
        <b/>
        <sz val="9"/>
        <color theme="0"/>
        <rFont val="Calibri"/>
        <family val="2"/>
      </rPr>
      <t>]</t>
    </r>
  </si>
  <si>
    <r>
      <t>7) Capitale sociale [</t>
    </r>
    <r>
      <rPr>
        <i/>
        <sz val="9"/>
        <color theme="0"/>
        <rFont val="Calibri"/>
        <family val="2"/>
      </rPr>
      <t>ove ricorre</t>
    </r>
    <r>
      <rPr>
        <b/>
        <sz val="9"/>
        <color theme="0"/>
        <rFont val="Calibri"/>
        <family val="2"/>
      </rPr>
      <t>]</t>
    </r>
  </si>
  <si>
    <r>
      <t xml:space="preserve">8) Iscrizione ad apposito Registro/Albo </t>
    </r>
    <r>
      <rPr>
        <b/>
        <i/>
        <sz val="9"/>
        <color theme="0"/>
        <rFont val="Calibri"/>
        <family val="2"/>
      </rPr>
      <t>(soggetti diversi da Enti pubblici per come definiti all’art. 1, comma 2, del D. Lgs. 30 marzo 2001 n. 165)</t>
    </r>
  </si>
  <si>
    <t>9) Regime Contabilità</t>
  </si>
  <si>
    <t xml:space="preserve">PROGRAMMA DI AZIONE E COESIONE (PAC)
REGIONE CALABRIA 2014-2020
</t>
  </si>
  <si>
    <t>FORMULARIO</t>
  </si>
  <si>
    <t>Disclaimer: Predisporre il formulario seguendo l'ordine dei fogli nella presente cartella di lavoro, avendo cura di alimentare le celle in bianco.</t>
  </si>
  <si>
    <t>Azione 6.7.1 - Interventi per la tutela, la valorizzazione e la messa in rete del patrimonio culturale, materiale e immateriale, nelle aree di attrazione di rilevanza strategica, tale da consolidare e promuovere processi di sviluppo</t>
  </si>
  <si>
    <t>AVVISO PUBBLICO
Per la selezione e il finanziamento di Interventi di Distribuzione Teatrale</t>
  </si>
  <si>
    <t>A. Determinazione del contributo concedibile (RIEPILOGO)</t>
  </si>
  <si>
    <r>
      <t>Nota bene:</t>
    </r>
    <r>
      <rPr>
        <sz val="14"/>
        <color theme="0"/>
        <rFont val="Calibri"/>
        <family val="2"/>
      </rPr>
      <t xml:space="preserve"> </t>
    </r>
    <r>
      <rPr>
        <b/>
        <u/>
        <sz val="14"/>
        <color theme="0"/>
        <rFont val="Calibri"/>
        <family val="2"/>
      </rPr>
      <t>Il presente foglio si alimenta automaticamente.</t>
    </r>
    <r>
      <rPr>
        <sz val="10"/>
        <color theme="0"/>
        <rFont val="Calibri"/>
        <family val="2"/>
      </rPr>
      <t xml:space="preserve"> Ove gli elementi forniti circa anagrafica, descrizione intervento, oppure le indicazioni fornite fossero incongrue e/o non conformi  con le condizioni previste dall'Avviso (in materia di soglie di spesa ammissibile e limiti all'incidenza di alcune voci di spesa) e, </t>
    </r>
    <r>
      <rPr>
        <b/>
        <u/>
        <sz val="10"/>
        <color theme="0"/>
        <rFont val="Calibri"/>
        <family val="2"/>
      </rPr>
      <t>più in generale, ove i dati forniti (compreso anche quanto agli altri fogli della presente cartella excel) fossero incompleti/incongrui, il foglio di calcolo non procede alla determinazione del contributo richiesto</t>
    </r>
    <r>
      <rPr>
        <sz val="10"/>
        <color theme="0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</si>
</sst>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_);\(#,##0\)"/>
    <numFmt numFmtId="166" formatCode="0.0%"/>
    <numFmt numFmtId="167" formatCode="#,##0.00_ ;[Red]\-#,##0.00\ "/>
  </numFmts>
  <fonts count="50" x14ac:knownFonts="1">
    <font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7"/>
      <color theme="1"/>
      <name val="Calibri"/>
      <family val="2"/>
    </font>
    <font>
      <sz val="8"/>
      <color rgb="FF00000A"/>
      <name val="Calibri"/>
      <family val="2"/>
    </font>
    <font>
      <b/>
      <sz val="8"/>
      <color rgb="FF00000A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sz val="8"/>
      <name val="Calibri"/>
      <family val="2"/>
    </font>
    <font>
      <sz val="8"/>
      <color theme="0"/>
      <name val="Calibri"/>
      <family val="2"/>
    </font>
    <font>
      <vertAlign val="superscript"/>
      <sz val="8"/>
      <color theme="1"/>
      <name val="Calibri"/>
      <family val="2"/>
    </font>
    <font>
      <b/>
      <sz val="9"/>
      <color theme="3"/>
      <name val="Calibri"/>
      <family val="2"/>
    </font>
    <font>
      <b/>
      <i/>
      <sz val="9"/>
      <color theme="1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9"/>
      <color rgb="FF00000A"/>
      <name val="Calibri"/>
      <family val="2"/>
    </font>
    <font>
      <vertAlign val="superscript"/>
      <sz val="8"/>
      <color rgb="FF00000A"/>
      <name val="Calibri"/>
      <family val="2"/>
    </font>
    <font>
      <u/>
      <sz val="8"/>
      <color theme="10"/>
      <name val="Calibri"/>
      <family val="2"/>
    </font>
    <font>
      <sz val="8"/>
      <color theme="0" tint="-4.9989318521683403E-2"/>
      <name val="Calibri"/>
      <family val="2"/>
    </font>
    <font>
      <b/>
      <sz val="9"/>
      <color rgb="FF00000A"/>
      <name val="Calibri"/>
      <family val="2"/>
    </font>
    <font>
      <b/>
      <vertAlign val="superscript"/>
      <sz val="12"/>
      <color theme="0"/>
      <name val="Calibri"/>
      <family val="2"/>
    </font>
    <font>
      <b/>
      <sz val="8"/>
      <color theme="0"/>
      <name val="Calibri"/>
      <family val="2"/>
    </font>
    <font>
      <b/>
      <sz val="14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sz val="8"/>
      <color theme="4" tint="-0.249977111117893"/>
      <name val="Calibri"/>
      <family val="2"/>
    </font>
    <font>
      <sz val="9"/>
      <color theme="0"/>
      <name val="Calibri"/>
      <family val="2"/>
    </font>
    <font>
      <b/>
      <sz val="14"/>
      <color theme="0"/>
      <name val="Calibri"/>
      <family val="2"/>
    </font>
    <font>
      <sz val="8"/>
      <color theme="1"/>
      <name val="Arial"/>
      <family val="2"/>
    </font>
    <font>
      <b/>
      <sz val="10"/>
      <color theme="0"/>
      <name val="Calibri"/>
      <family val="2"/>
    </font>
    <font>
      <b/>
      <sz val="12"/>
      <color theme="1"/>
      <name val="Calibri"/>
      <family val="2"/>
    </font>
    <font>
      <b/>
      <sz val="8"/>
      <color rgb="FF006600"/>
      <name val="Calibri"/>
      <family val="2"/>
    </font>
    <font>
      <sz val="8"/>
      <color theme="6" tint="0.79998168889431442"/>
      <name val="Calibri"/>
      <family val="2"/>
    </font>
    <font>
      <sz val="8"/>
      <color rgb="FFFF0000"/>
      <name val="Calibri"/>
      <family val="2"/>
    </font>
    <font>
      <i/>
      <sz val="8"/>
      <color theme="1"/>
      <name val="Calibri"/>
      <family val="2"/>
    </font>
    <font>
      <b/>
      <sz val="9"/>
      <color theme="0"/>
      <name val="Calibri"/>
      <family val="2"/>
    </font>
    <font>
      <b/>
      <i/>
      <sz val="9"/>
      <color theme="0"/>
      <name val="Calibri"/>
      <family val="2"/>
    </font>
    <font>
      <i/>
      <sz val="9"/>
      <color theme="0"/>
      <name val="Calibri"/>
      <family val="2"/>
    </font>
    <font>
      <i/>
      <sz val="8"/>
      <color rgb="FFFF0000"/>
      <name val="Calibri"/>
      <family val="2"/>
    </font>
    <font>
      <b/>
      <i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i/>
      <sz val="8"/>
      <color theme="4" tint="-0.249977111117893"/>
      <name val="Calibri"/>
      <family val="2"/>
    </font>
    <font>
      <b/>
      <sz val="18"/>
      <color theme="4" tint="-0.499984740745262"/>
      <name val="Calibri"/>
      <family val="2"/>
    </font>
    <font>
      <sz val="10"/>
      <color theme="0"/>
      <name val="Calibri"/>
      <family val="2"/>
    </font>
    <font>
      <b/>
      <u/>
      <sz val="10"/>
      <color theme="0"/>
      <name val="Calibri"/>
      <family val="2"/>
    </font>
    <font>
      <sz val="14"/>
      <color theme="0"/>
      <name val="Calibri"/>
      <family val="2"/>
    </font>
    <font>
      <b/>
      <u/>
      <sz val="14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0E0E0"/>
        <bgColor indexed="64"/>
      </patternFill>
    </fill>
  </fills>
  <borders count="166">
    <border>
      <left/>
      <right/>
      <top/>
      <bottom/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double">
        <color rgb="FF808080"/>
      </left>
      <right style="medium">
        <color rgb="FF808080"/>
      </right>
      <top style="medium">
        <color rgb="FF808080"/>
      </top>
      <bottom style="double">
        <color rgb="FF808080"/>
      </bottom>
      <diagonal/>
    </border>
    <border>
      <left style="double">
        <color rgb="FF808080"/>
      </left>
      <right style="medium">
        <color rgb="FF808080"/>
      </right>
      <top/>
      <bottom style="double">
        <color rgb="FF808080"/>
      </bottom>
      <diagonal/>
    </border>
    <border>
      <left/>
      <right style="medium">
        <color rgb="FF808080"/>
      </right>
      <top/>
      <bottom style="double">
        <color rgb="FF808080"/>
      </bottom>
      <diagonal/>
    </border>
    <border>
      <left/>
      <right style="double">
        <color rgb="FF808080"/>
      </right>
      <top/>
      <bottom style="double">
        <color rgb="FF808080"/>
      </bottom>
      <diagonal/>
    </border>
    <border>
      <left style="double">
        <color rgb="FF808080"/>
      </left>
      <right/>
      <top style="double">
        <color rgb="FF808080"/>
      </top>
      <bottom/>
      <diagonal/>
    </border>
    <border>
      <left style="double">
        <color rgb="FF808080"/>
      </left>
      <right/>
      <top/>
      <bottom style="double">
        <color rgb="FF808080"/>
      </bottom>
      <diagonal/>
    </border>
    <border>
      <left style="medium">
        <color rgb="FF808080"/>
      </left>
      <right/>
      <top style="double">
        <color rgb="FF808080"/>
      </top>
      <bottom style="medium">
        <color rgb="FF808080"/>
      </bottom>
      <diagonal/>
    </border>
    <border>
      <left/>
      <right style="double">
        <color rgb="FF808080"/>
      </right>
      <top style="double">
        <color rgb="FF808080"/>
      </top>
      <bottom style="medium">
        <color rgb="FF808080"/>
      </bottom>
      <diagonal/>
    </border>
    <border>
      <left style="medium">
        <color rgb="FF808080"/>
      </left>
      <right/>
      <top/>
      <bottom style="double">
        <color rgb="FF808080"/>
      </bottom>
      <diagonal/>
    </border>
    <border>
      <left style="medium">
        <color rgb="FF808080"/>
      </left>
      <right style="double">
        <color rgb="FF808080"/>
      </right>
      <top/>
      <bottom style="double">
        <color rgb="FF808080"/>
      </bottom>
      <diagonal/>
    </border>
    <border>
      <left/>
      <right style="medium">
        <color rgb="FF808080"/>
      </right>
      <top style="double">
        <color rgb="FF808080"/>
      </top>
      <bottom style="medium">
        <color rgb="FF808080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double">
        <color auto="1"/>
      </left>
      <right/>
      <top style="medium">
        <color rgb="FF00000A"/>
      </top>
      <bottom style="medium">
        <color rgb="FF000000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0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 style="double">
        <color auto="1"/>
      </left>
      <right style="medium">
        <color rgb="FF000000"/>
      </right>
      <top style="medium">
        <color rgb="FF000000"/>
      </top>
      <bottom/>
      <diagonal/>
    </border>
    <border>
      <left style="double">
        <color auto="1"/>
      </left>
      <right style="medium">
        <color rgb="FF000000"/>
      </right>
      <top/>
      <bottom/>
      <diagonal/>
    </border>
    <border>
      <left style="double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 style="double">
        <color auto="1"/>
      </left>
      <right/>
      <top/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/>
      <top/>
      <bottom style="medium">
        <color rgb="FF00000A"/>
      </bottom>
      <diagonal/>
    </border>
    <border>
      <left/>
      <right style="double">
        <color auto="1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/>
      <diagonal/>
    </border>
    <border>
      <left style="double">
        <color auto="1"/>
      </left>
      <right/>
      <top style="medium">
        <color rgb="FF00000A"/>
      </top>
      <bottom/>
      <diagonal/>
    </border>
    <border>
      <left/>
      <right/>
      <top/>
      <bottom style="medium">
        <color rgb="FF00000A"/>
      </bottom>
      <diagonal/>
    </border>
    <border>
      <left style="double">
        <color theme="6" tint="-0.499984740745262"/>
      </left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double">
        <color theme="6" tint="-0.499984740745262"/>
      </left>
      <right/>
      <top style="double">
        <color theme="6" tint="-0.499984740745262"/>
      </top>
      <bottom style="double">
        <color theme="6" tint="-0.499984740745262"/>
      </bottom>
      <diagonal/>
    </border>
    <border>
      <left/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auto="1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/>
      <top style="thin">
        <color rgb="FF00000A"/>
      </top>
      <bottom style="medium">
        <color rgb="FF00000A"/>
      </bottom>
      <diagonal/>
    </border>
    <border>
      <left/>
      <right/>
      <top style="thin">
        <color rgb="FF00000A"/>
      </top>
      <bottom style="medium">
        <color rgb="FF00000A"/>
      </bottom>
      <diagonal/>
    </border>
    <border>
      <left/>
      <right style="medium">
        <color rgb="FF00000A"/>
      </right>
      <top style="thin">
        <color rgb="FF00000A"/>
      </top>
      <bottom style="medium">
        <color rgb="FF00000A"/>
      </bottom>
      <diagonal/>
    </border>
    <border>
      <left style="medium">
        <color rgb="FF00000A"/>
      </left>
      <right/>
      <top style="thin">
        <color rgb="FF00000A"/>
      </top>
      <bottom style="thin">
        <color rgb="FF00000A"/>
      </bottom>
      <diagonal/>
    </border>
    <border>
      <left/>
      <right/>
      <top style="thin">
        <color rgb="FF00000A"/>
      </top>
      <bottom style="thin">
        <color rgb="FF00000A"/>
      </bottom>
      <diagonal/>
    </border>
    <border>
      <left/>
      <right style="medium">
        <color rgb="FF00000A"/>
      </right>
      <top style="thin">
        <color rgb="FF00000A"/>
      </top>
      <bottom style="thin">
        <color rgb="FF00000A"/>
      </bottom>
      <diagonal/>
    </border>
    <border>
      <left style="medium">
        <color rgb="FF00000A"/>
      </left>
      <right/>
      <top style="medium">
        <color rgb="FF00000A"/>
      </top>
      <bottom style="thin">
        <color rgb="FF00000A"/>
      </bottom>
      <diagonal/>
    </border>
    <border>
      <left/>
      <right/>
      <top style="medium">
        <color rgb="FF00000A"/>
      </top>
      <bottom style="thin">
        <color rgb="FF00000A"/>
      </bottom>
      <diagonal/>
    </border>
    <border>
      <left/>
      <right style="medium">
        <color rgb="FF00000A"/>
      </right>
      <top style="medium">
        <color rgb="FF00000A"/>
      </top>
      <bottom style="thin">
        <color rgb="FF00000A"/>
      </bottom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 style="medium">
        <color rgb="FF00000A"/>
      </left>
      <right/>
      <top/>
      <bottom/>
      <diagonal/>
    </border>
    <border>
      <left/>
      <right style="double">
        <color auto="1"/>
      </right>
      <top style="medium">
        <color rgb="FF00000A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rgb="FF00000A"/>
      </left>
      <right/>
      <top style="thin">
        <color rgb="FF00000A"/>
      </top>
      <bottom style="medium">
        <color auto="1"/>
      </bottom>
      <diagonal/>
    </border>
    <border>
      <left/>
      <right/>
      <top style="thin">
        <color rgb="FF00000A"/>
      </top>
      <bottom style="medium">
        <color auto="1"/>
      </bottom>
      <diagonal/>
    </border>
    <border>
      <left/>
      <right style="medium">
        <color rgb="FF00000A"/>
      </right>
      <top style="thin">
        <color rgb="FF00000A"/>
      </top>
      <bottom style="medium">
        <color auto="1"/>
      </bottom>
      <diagonal/>
    </border>
    <border>
      <left style="medium">
        <color rgb="FF00000A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 style="medium">
        <color auto="1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5" fontId="8" fillId="0" borderId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/>
    <xf numFmtId="164" fontId="1" fillId="0" borderId="0" applyFont="0" applyFill="0" applyBorder="0" applyAlignment="0" applyProtection="0"/>
  </cellStyleXfs>
  <cellXfs count="457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0" fillId="0" borderId="8" xfId="0" applyBorder="1" applyAlignment="1" applyProtection="1">
      <alignment vertical="center" wrapText="1"/>
      <protection locked="0"/>
    </xf>
    <xf numFmtId="40" fontId="0" fillId="0" borderId="27" xfId="0" applyNumberFormat="1" applyBorder="1" applyAlignment="1" applyProtection="1">
      <alignment vertical="center"/>
      <protection locked="0"/>
    </xf>
    <xf numFmtId="40" fontId="0" fillId="0" borderId="9" xfId="0" applyNumberForma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 wrapText="1"/>
      <protection locked="0"/>
    </xf>
    <xf numFmtId="40" fontId="0" fillId="0" borderId="29" xfId="0" applyNumberFormat="1" applyBorder="1" applyAlignment="1" applyProtection="1">
      <alignment vertical="center"/>
      <protection locked="0"/>
    </xf>
    <xf numFmtId="40" fontId="0" fillId="0" borderId="12" xfId="0" applyNumberFormat="1" applyBorder="1" applyAlignment="1" applyProtection="1">
      <alignment vertical="center"/>
      <protection locked="0"/>
    </xf>
    <xf numFmtId="40" fontId="0" fillId="0" borderId="28" xfId="0" applyNumberFormat="1" applyBorder="1" applyAlignment="1" applyProtection="1">
      <alignment vertical="center"/>
      <protection locked="0"/>
    </xf>
    <xf numFmtId="40" fontId="0" fillId="0" borderId="6" xfId="0" applyNumberFormat="1" applyBorder="1" applyAlignment="1" applyProtection="1">
      <alignment vertical="center"/>
      <protection locked="0"/>
    </xf>
    <xf numFmtId="167" fontId="0" fillId="0" borderId="0" xfId="0" applyNumberFormat="1" applyAlignment="1" applyProtection="1">
      <alignment horizontal="center" vertical="center"/>
      <protection hidden="1"/>
    </xf>
    <xf numFmtId="40" fontId="4" fillId="2" borderId="26" xfId="0" applyNumberFormat="1" applyFont="1" applyFill="1" applyBorder="1" applyAlignment="1" applyProtection="1">
      <alignment vertical="center"/>
      <protection hidden="1"/>
    </xf>
    <xf numFmtId="9" fontId="4" fillId="5" borderId="3" xfId="1" applyFont="1" applyFill="1" applyBorder="1" applyAlignment="1" applyProtection="1">
      <alignment horizontal="center" vertical="center" wrapText="1"/>
      <protection hidden="1"/>
    </xf>
    <xf numFmtId="40" fontId="2" fillId="2" borderId="26" xfId="0" applyNumberFormat="1" applyFont="1" applyFill="1" applyBorder="1" applyAlignment="1" applyProtection="1">
      <alignment vertical="center"/>
      <protection hidden="1"/>
    </xf>
    <xf numFmtId="40" fontId="2" fillId="2" borderId="2" xfId="0" applyNumberFormat="1" applyFont="1" applyFill="1" applyBorder="1" applyAlignment="1" applyProtection="1">
      <alignment vertical="center"/>
      <protection hidden="1"/>
    </xf>
    <xf numFmtId="40" fontId="2" fillId="2" borderId="3" xfId="0" applyNumberFormat="1" applyFont="1" applyFill="1" applyBorder="1" applyAlignment="1" applyProtection="1">
      <alignment vertical="center"/>
      <protection hidden="1"/>
    </xf>
    <xf numFmtId="40" fontId="0" fillId="2" borderId="28" xfId="0" applyNumberFormat="1" applyFill="1" applyBorder="1" applyAlignment="1" applyProtection="1">
      <alignment vertical="center"/>
      <protection hidden="1"/>
    </xf>
    <xf numFmtId="40" fontId="0" fillId="2" borderId="6" xfId="0" applyNumberFormat="1" applyFill="1" applyBorder="1" applyAlignment="1" applyProtection="1">
      <alignment vertical="center"/>
      <protection hidden="1"/>
    </xf>
    <xf numFmtId="40" fontId="0" fillId="2" borderId="7" xfId="0" applyNumberFormat="1" applyFill="1" applyBorder="1" applyAlignment="1" applyProtection="1">
      <alignment vertical="center"/>
      <protection hidden="1"/>
    </xf>
    <xf numFmtId="40" fontId="0" fillId="2" borderId="10" xfId="0" applyNumberFormat="1" applyFill="1" applyBorder="1" applyAlignment="1" applyProtection="1">
      <alignment vertical="center"/>
      <protection hidden="1"/>
    </xf>
    <xf numFmtId="40" fontId="0" fillId="2" borderId="13" xfId="0" applyNumberFormat="1" applyFill="1" applyBorder="1" applyAlignment="1" applyProtection="1">
      <alignment vertical="center"/>
      <protection hidden="1"/>
    </xf>
    <xf numFmtId="9" fontId="0" fillId="3" borderId="4" xfId="1" applyFont="1" applyFill="1" applyBorder="1" applyAlignment="1" applyProtection="1">
      <alignment horizontal="center" vertical="center" wrapText="1"/>
      <protection hidden="1"/>
    </xf>
    <xf numFmtId="40" fontId="0" fillId="2" borderId="27" xfId="0" applyNumberFormat="1" applyFill="1" applyBorder="1" applyAlignment="1" applyProtection="1">
      <alignment vertical="center"/>
      <protection hidden="1"/>
    </xf>
    <xf numFmtId="40" fontId="2" fillId="2" borderId="26" xfId="1" applyNumberFormat="1" applyFont="1" applyFill="1" applyBorder="1" applyAlignment="1" applyProtection="1">
      <alignment vertical="center" wrapText="1"/>
      <protection hidden="1"/>
    </xf>
    <xf numFmtId="40" fontId="2" fillId="5" borderId="3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26" xfId="1" applyNumberFormat="1" applyFont="1" applyFill="1" applyBorder="1" applyAlignment="1" applyProtection="1">
      <alignment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40" fontId="4" fillId="5" borderId="3" xfId="0" applyNumberFormat="1" applyFont="1" applyFill="1" applyBorder="1" applyAlignment="1" applyProtection="1">
      <alignment vertical="center"/>
      <protection hidden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  <protection locked="0"/>
    </xf>
    <xf numFmtId="40" fontId="6" fillId="0" borderId="45" xfId="0" applyNumberFormat="1" applyFont="1" applyBorder="1" applyAlignment="1" applyProtection="1">
      <alignment vertical="center" wrapText="1"/>
      <protection locked="0"/>
    </xf>
    <xf numFmtId="40" fontId="6" fillId="0" borderId="38" xfId="0" applyNumberFormat="1" applyFont="1" applyBorder="1" applyAlignment="1" applyProtection="1">
      <alignment vertical="center" wrapText="1"/>
      <protection locked="0"/>
    </xf>
    <xf numFmtId="40" fontId="7" fillId="2" borderId="47" xfId="0" applyNumberFormat="1" applyFont="1" applyFill="1" applyBorder="1" applyAlignment="1" applyProtection="1">
      <alignment vertical="center" wrapText="1"/>
      <protection hidden="1"/>
    </xf>
    <xf numFmtId="40" fontId="6" fillId="2" borderId="38" xfId="0" applyNumberFormat="1" applyFont="1" applyFill="1" applyBorder="1" applyAlignment="1" applyProtection="1">
      <alignment vertical="center" wrapText="1"/>
      <protection hidden="1"/>
    </xf>
    <xf numFmtId="40" fontId="6" fillId="0" borderId="43" xfId="0" applyNumberFormat="1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40" fontId="3" fillId="2" borderId="26" xfId="0" applyNumberFormat="1" applyFont="1" applyFill="1" applyBorder="1" applyAlignment="1" applyProtection="1">
      <alignment vertical="center"/>
      <protection hidden="1"/>
    </xf>
    <xf numFmtId="40" fontId="3" fillId="2" borderId="2" xfId="0" applyNumberFormat="1" applyFont="1" applyFill="1" applyBorder="1" applyAlignment="1" applyProtection="1">
      <alignment vertical="center"/>
      <protection hidden="1"/>
    </xf>
    <xf numFmtId="40" fontId="3" fillId="2" borderId="3" xfId="0" applyNumberFormat="1" applyFont="1" applyFill="1" applyBorder="1" applyAlignment="1" applyProtection="1">
      <alignment vertical="center"/>
      <protection hidden="1"/>
    </xf>
    <xf numFmtId="40" fontId="13" fillId="6" borderId="26" xfId="0" applyNumberFormat="1" applyFont="1" applyFill="1" applyBorder="1" applyAlignment="1" applyProtection="1">
      <alignment vertical="center"/>
      <protection hidden="1"/>
    </xf>
    <xf numFmtId="40" fontId="13" fillId="6" borderId="3" xfId="0" applyNumberFormat="1" applyFont="1" applyFill="1" applyBorder="1" applyAlignment="1" applyProtection="1">
      <alignment vertical="center"/>
      <protection hidden="1"/>
    </xf>
    <xf numFmtId="167" fontId="0" fillId="6" borderId="0" xfId="0" applyNumberForma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21" fillId="9" borderId="5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0" fontId="21" fillId="9" borderId="57" xfId="0" applyFont="1" applyFill="1" applyBorder="1" applyAlignment="1" applyProtection="1">
      <alignment horizontal="center" vertical="center" wrapText="1"/>
      <protection hidden="1"/>
    </xf>
    <xf numFmtId="0" fontId="21" fillId="9" borderId="6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9" fontId="17" fillId="7" borderId="57" xfId="0" applyNumberFormat="1" applyFont="1" applyFill="1" applyBorder="1" applyAlignment="1" applyProtection="1">
      <alignment horizontal="center" vertical="center" wrapText="1"/>
      <protection hidden="1"/>
    </xf>
    <xf numFmtId="9" fontId="17" fillId="7" borderId="60" xfId="0" applyNumberFormat="1" applyFont="1" applyFill="1" applyBorder="1" applyAlignment="1" applyProtection="1">
      <alignment horizontal="center" vertical="center" wrapText="1"/>
      <protection hidden="1"/>
    </xf>
    <xf numFmtId="9" fontId="17" fillId="8" borderId="60" xfId="0" applyNumberFormat="1" applyFont="1" applyFill="1" applyBorder="1" applyAlignment="1" applyProtection="1">
      <alignment horizontal="center" vertical="center" wrapText="1"/>
      <protection hidden="1"/>
    </xf>
    <xf numFmtId="9" fontId="17" fillId="7" borderId="61" xfId="0" applyNumberFormat="1" applyFont="1" applyFill="1" applyBorder="1" applyAlignment="1" applyProtection="1">
      <alignment horizontal="center" vertical="center" wrapText="1"/>
      <protection hidden="1"/>
    </xf>
    <xf numFmtId="9" fontId="17" fillId="8" borderId="55" xfId="0" applyNumberFormat="1" applyFont="1" applyFill="1" applyBorder="1" applyAlignment="1" applyProtection="1">
      <alignment horizontal="center" vertical="center" wrapText="1"/>
      <protection hidden="1"/>
    </xf>
    <xf numFmtId="0" fontId="21" fillId="9" borderId="5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9" fontId="17" fillId="0" borderId="53" xfId="0" applyNumberFormat="1" applyFont="1" applyBorder="1" applyAlignment="1" applyProtection="1">
      <alignment horizontal="center" vertical="center" wrapText="1"/>
      <protection hidden="1"/>
    </xf>
    <xf numFmtId="9" fontId="17" fillId="8" borderId="54" xfId="0" applyNumberFormat="1" applyFont="1" applyFill="1" applyBorder="1" applyAlignment="1" applyProtection="1">
      <alignment horizontal="center" vertical="center" wrapText="1"/>
      <protection hidden="1"/>
    </xf>
    <xf numFmtId="9" fontId="17" fillId="0" borderId="54" xfId="0" applyNumberFormat="1" applyFont="1" applyBorder="1" applyAlignment="1" applyProtection="1">
      <alignment horizontal="center" vertical="center" wrapText="1"/>
      <protection hidden="1"/>
    </xf>
    <xf numFmtId="9" fontId="17" fillId="0" borderId="55" xfId="0" applyNumberFormat="1" applyFont="1" applyBorder="1" applyAlignment="1" applyProtection="1">
      <alignment horizontal="center" vertical="center" wrapText="1"/>
      <protection hidden="1"/>
    </xf>
    <xf numFmtId="0" fontId="19" fillId="0" borderId="0" xfId="4" applyAlignment="1" applyProtection="1">
      <alignment horizontal="justify" vertical="center"/>
      <protection hidden="1"/>
    </xf>
    <xf numFmtId="0" fontId="6" fillId="0" borderId="0" xfId="0" applyFont="1" applyAlignment="1" applyProtection="1">
      <alignment horizontal="justify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Protection="1">
      <protection hidden="1"/>
    </xf>
    <xf numFmtId="167" fontId="20" fillId="6" borderId="0" xfId="0" applyNumberFormat="1" applyFont="1" applyFill="1" applyAlignment="1" applyProtection="1">
      <alignment horizontal="center" vertical="center"/>
      <protection hidden="1"/>
    </xf>
    <xf numFmtId="0" fontId="0" fillId="6" borderId="0" xfId="0" applyFill="1" applyProtection="1">
      <protection hidden="1"/>
    </xf>
    <xf numFmtId="0" fontId="20" fillId="6" borderId="0" xfId="0" applyFont="1" applyFill="1" applyBorder="1" applyAlignment="1" applyProtection="1">
      <alignment vertical="center" wrapText="1"/>
      <protection hidden="1"/>
    </xf>
    <xf numFmtId="0" fontId="20" fillId="6" borderId="0" xfId="0" applyFont="1" applyFill="1" applyBorder="1" applyAlignment="1" applyProtection="1">
      <alignment horizontal="left" vertical="center" wrapText="1"/>
      <protection hidden="1"/>
    </xf>
    <xf numFmtId="0" fontId="15" fillId="10" borderId="0" xfId="0" applyFont="1" applyFill="1" applyBorder="1" applyAlignment="1">
      <alignment vertical="center"/>
    </xf>
    <xf numFmtId="0" fontId="11" fillId="10" borderId="0" xfId="0" applyFont="1" applyFill="1"/>
    <xf numFmtId="0" fontId="11" fillId="10" borderId="0" xfId="0" applyFont="1" applyFill="1" applyAlignment="1">
      <alignment vertical="center"/>
    </xf>
    <xf numFmtId="0" fontId="11" fillId="10" borderId="0" xfId="0" applyFont="1" applyFill="1" applyProtection="1">
      <protection hidden="1"/>
    </xf>
    <xf numFmtId="167" fontId="11" fillId="10" borderId="0" xfId="0" applyNumberFormat="1" applyFont="1" applyFill="1" applyAlignment="1" applyProtection="1">
      <alignment horizontal="center" vertical="center"/>
      <protection hidden="1"/>
    </xf>
    <xf numFmtId="0" fontId="25" fillId="2" borderId="1" xfId="0" applyFont="1" applyFill="1" applyBorder="1" applyAlignment="1" applyProtection="1">
      <alignment vertical="center" wrapText="1"/>
      <protection hidden="1"/>
    </xf>
    <xf numFmtId="0" fontId="6" fillId="2" borderId="42" xfId="0" applyFont="1" applyFill="1" applyBorder="1" applyAlignment="1" applyProtection="1">
      <alignment horizontal="left" vertical="center" wrapText="1"/>
      <protection hidden="1"/>
    </xf>
    <xf numFmtId="0" fontId="6" fillId="0" borderId="42" xfId="0" applyFont="1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vertical="center" wrapText="1"/>
      <protection hidden="1"/>
    </xf>
    <xf numFmtId="0" fontId="0" fillId="2" borderId="8" xfId="0" applyFill="1" applyBorder="1" applyAlignment="1" applyProtection="1">
      <alignment vertical="center" wrapText="1"/>
      <protection hidden="1"/>
    </xf>
    <xf numFmtId="0" fontId="0" fillId="2" borderId="11" xfId="0" applyFill="1" applyBorder="1" applyAlignment="1" applyProtection="1">
      <alignment vertical="center" wrapText="1"/>
      <protection hidden="1"/>
    </xf>
    <xf numFmtId="40" fontId="5" fillId="5" borderId="3" xfId="0" applyNumberFormat="1" applyFont="1" applyFill="1" applyBorder="1" applyAlignment="1" applyProtection="1">
      <alignment horizontal="left" vertical="center" wrapText="1"/>
      <protection hidden="1"/>
    </xf>
    <xf numFmtId="0" fontId="27" fillId="6" borderId="0" xfId="0" applyFont="1" applyFill="1" applyBorder="1" applyAlignment="1" applyProtection="1">
      <alignment vertical="center" wrapText="1"/>
      <protection hidden="1"/>
    </xf>
    <xf numFmtId="0" fontId="0" fillId="10" borderId="0" xfId="0" applyFill="1" applyProtection="1">
      <protection hidden="1"/>
    </xf>
    <xf numFmtId="0" fontId="0" fillId="6" borderId="0" xfId="0" applyFill="1" applyAlignment="1" applyProtection="1"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vertical="center" wrapText="1"/>
      <protection locked="0"/>
    </xf>
    <xf numFmtId="3" fontId="0" fillId="0" borderId="0" xfId="0" applyNumberFormat="1" applyProtection="1">
      <protection hidden="1"/>
    </xf>
    <xf numFmtId="40" fontId="0" fillId="2" borderId="68" xfId="0" applyNumberFormat="1" applyFill="1" applyBorder="1" applyAlignment="1" applyProtection="1">
      <alignment vertical="center"/>
      <protection hidden="1"/>
    </xf>
    <xf numFmtId="0" fontId="0" fillId="0" borderId="72" xfId="0" applyBorder="1" applyAlignment="1" applyProtection="1">
      <alignment vertical="center" wrapText="1"/>
      <protection locked="0"/>
    </xf>
    <xf numFmtId="0" fontId="0" fillId="0" borderId="73" xfId="0" applyBorder="1" applyAlignment="1" applyProtection="1">
      <alignment horizontal="left" vertical="center" wrapText="1"/>
      <protection locked="0"/>
    </xf>
    <xf numFmtId="0" fontId="0" fillId="0" borderId="74" xfId="0" applyBorder="1" applyAlignment="1" applyProtection="1">
      <alignment horizontal="left" vertical="center" wrapText="1"/>
      <protection locked="0"/>
    </xf>
    <xf numFmtId="0" fontId="0" fillId="0" borderId="71" xfId="0" applyBorder="1" applyAlignment="1" applyProtection="1">
      <alignment horizontal="left" vertical="center" wrapText="1"/>
      <protection locked="0"/>
    </xf>
    <xf numFmtId="40" fontId="0" fillId="0" borderId="66" xfId="0" applyNumberFormat="1" applyBorder="1" applyAlignment="1" applyProtection="1">
      <alignment vertical="center"/>
      <protection locked="0"/>
    </xf>
    <xf numFmtId="40" fontId="0" fillId="0" borderId="67" xfId="0" applyNumberFormat="1" applyBorder="1" applyAlignment="1" applyProtection="1">
      <alignment vertical="center"/>
      <protection locked="0"/>
    </xf>
    <xf numFmtId="0" fontId="0" fillId="0" borderId="0" xfId="0"/>
    <xf numFmtId="17" fontId="2" fillId="2" borderId="1" xfId="0" applyNumberFormat="1" applyFont="1" applyFill="1" applyBorder="1" applyAlignment="1">
      <alignment horizontal="center" vertical="center" wrapText="1"/>
    </xf>
    <xf numFmtId="0" fontId="0" fillId="2" borderId="75" xfId="0" applyFill="1" applyBorder="1" applyAlignment="1" applyProtection="1">
      <alignment vertical="center" wrapText="1"/>
      <protection hidden="1"/>
    </xf>
    <xf numFmtId="40" fontId="0" fillId="0" borderId="65" xfId="0" applyNumberFormat="1" applyBorder="1" applyAlignment="1" applyProtection="1">
      <alignment vertical="center"/>
      <protection locked="0"/>
    </xf>
    <xf numFmtId="0" fontId="0" fillId="2" borderId="72" xfId="0" applyFill="1" applyBorder="1" applyAlignment="1" applyProtection="1">
      <alignment vertical="center" wrapText="1"/>
      <protection hidden="1"/>
    </xf>
    <xf numFmtId="0" fontId="23" fillId="10" borderId="1" xfId="0" applyFont="1" applyFill="1" applyBorder="1" applyAlignment="1" applyProtection="1">
      <alignment vertical="center" wrapText="1"/>
      <protection hidden="1"/>
    </xf>
    <xf numFmtId="40" fontId="23" fillId="10" borderId="26" xfId="0" applyNumberFormat="1" applyFont="1" applyFill="1" applyBorder="1" applyAlignment="1" applyProtection="1">
      <alignment vertical="center"/>
      <protection hidden="1"/>
    </xf>
    <xf numFmtId="0" fontId="15" fillId="10" borderId="1" xfId="0" applyFont="1" applyFill="1" applyBorder="1" applyAlignment="1" applyProtection="1">
      <alignment vertical="center" wrapText="1"/>
      <protection hidden="1"/>
    </xf>
    <xf numFmtId="40" fontId="15" fillId="10" borderId="26" xfId="0" applyNumberFormat="1" applyFont="1" applyFill="1" applyBorder="1" applyAlignment="1" applyProtection="1">
      <alignment vertical="center"/>
      <protection hidden="1"/>
    </xf>
    <xf numFmtId="40" fontId="0" fillId="2" borderId="4" xfId="0" applyNumberFormat="1" applyFill="1" applyBorder="1" applyAlignment="1" applyProtection="1">
      <alignment vertical="center"/>
      <protection hidden="1"/>
    </xf>
    <xf numFmtId="9" fontId="0" fillId="3" borderId="4" xfId="1" applyFont="1" applyFill="1" applyBorder="1" applyAlignment="1" applyProtection="1">
      <alignment vertical="center"/>
      <protection hidden="1"/>
    </xf>
    <xf numFmtId="9" fontId="0" fillId="2" borderId="68" xfId="1" applyFont="1" applyFill="1" applyBorder="1" applyAlignment="1" applyProtection="1">
      <alignment horizontal="center" vertical="center" wrapText="1"/>
      <protection hidden="1"/>
    </xf>
    <xf numFmtId="40" fontId="0" fillId="2" borderId="70" xfId="0" applyNumberFormat="1" applyFill="1" applyBorder="1" applyAlignment="1" applyProtection="1">
      <alignment vertical="center"/>
      <protection hidden="1"/>
    </xf>
    <xf numFmtId="9" fontId="0" fillId="2" borderId="4" xfId="1" applyFont="1" applyFill="1" applyBorder="1" applyAlignment="1" applyProtection="1">
      <alignment horizontal="center" vertical="center" wrapText="1"/>
      <protection hidden="1"/>
    </xf>
    <xf numFmtId="9" fontId="0" fillId="2" borderId="70" xfId="1" applyFont="1" applyFill="1" applyBorder="1" applyAlignment="1" applyProtection="1">
      <alignment horizontal="center" vertical="center" wrapText="1"/>
      <protection hidden="1"/>
    </xf>
    <xf numFmtId="14" fontId="0" fillId="2" borderId="8" xfId="0" applyNumberFormat="1" applyFill="1" applyBorder="1" applyAlignment="1" applyProtection="1">
      <alignment vertical="center" wrapText="1"/>
      <protection hidden="1"/>
    </xf>
    <xf numFmtId="0" fontId="0" fillId="0" borderId="0" xfId="0" applyAlignment="1">
      <alignment horizontal="center"/>
    </xf>
    <xf numFmtId="9" fontId="0" fillId="0" borderId="0" xfId="0" applyNumberFormat="1" applyProtection="1">
      <protection hidden="1"/>
    </xf>
    <xf numFmtId="0" fontId="1" fillId="0" borderId="0" xfId="5" applyFont="1"/>
    <xf numFmtId="17" fontId="11" fillId="10" borderId="80" xfId="5" applyNumberFormat="1" applyFont="1" applyFill="1" applyBorder="1" applyAlignment="1">
      <alignment horizontal="center" vertical="center" textRotation="90"/>
    </xf>
    <xf numFmtId="17" fontId="11" fillId="10" borderId="81" xfId="5" applyNumberFormat="1" applyFont="1" applyFill="1" applyBorder="1" applyAlignment="1">
      <alignment horizontal="center" vertical="center" textRotation="90"/>
    </xf>
    <xf numFmtId="17" fontId="11" fillId="10" borderId="82" xfId="5" applyNumberFormat="1" applyFont="1" applyFill="1" applyBorder="1" applyAlignment="1">
      <alignment horizontal="center" vertical="center" textRotation="90"/>
    </xf>
    <xf numFmtId="0" fontId="23" fillId="10" borderId="83" xfId="5" applyFont="1" applyFill="1" applyBorder="1"/>
    <xf numFmtId="40" fontId="23" fillId="10" borderId="84" xfId="5" applyNumberFormat="1" applyFont="1" applyFill="1" applyBorder="1"/>
    <xf numFmtId="40" fontId="23" fillId="10" borderId="85" xfId="5" applyNumberFormat="1" applyFont="1" applyFill="1" applyBorder="1"/>
    <xf numFmtId="40" fontId="23" fillId="10" borderId="86" xfId="5" applyNumberFormat="1" applyFont="1" applyFill="1" applyBorder="1"/>
    <xf numFmtId="40" fontId="23" fillId="10" borderId="87" xfId="5" applyNumberFormat="1" applyFont="1" applyFill="1" applyBorder="1"/>
    <xf numFmtId="0" fontId="1" fillId="0" borderId="88" xfId="5" applyFont="1" applyBorder="1" applyAlignment="1">
      <alignment wrapText="1"/>
    </xf>
    <xf numFmtId="40" fontId="1" fillId="0" borderId="89" xfId="5" applyNumberFormat="1" applyFont="1" applyBorder="1"/>
    <xf numFmtId="40" fontId="1" fillId="0" borderId="90" xfId="5" applyNumberFormat="1" applyFont="1" applyBorder="1"/>
    <xf numFmtId="40" fontId="1" fillId="0" borderId="91" xfId="5" applyNumberFormat="1" applyFont="1" applyBorder="1"/>
    <xf numFmtId="40" fontId="1" fillId="0" borderId="92" xfId="5" applyNumberFormat="1" applyFont="1" applyBorder="1"/>
    <xf numFmtId="0" fontId="23" fillId="10" borderId="88" xfId="5" applyFont="1" applyFill="1" applyBorder="1" applyAlignment="1">
      <alignment wrapText="1"/>
    </xf>
    <xf numFmtId="40" fontId="23" fillId="10" borderId="89" xfId="5" applyNumberFormat="1" applyFont="1" applyFill="1" applyBorder="1"/>
    <xf numFmtId="40" fontId="23" fillId="10" borderId="90" xfId="5" applyNumberFormat="1" applyFont="1" applyFill="1" applyBorder="1"/>
    <xf numFmtId="40" fontId="23" fillId="10" borderId="91" xfId="5" applyNumberFormat="1" applyFont="1" applyFill="1" applyBorder="1"/>
    <xf numFmtId="40" fontId="23" fillId="10" borderId="92" xfId="5" applyNumberFormat="1" applyFont="1" applyFill="1" applyBorder="1"/>
    <xf numFmtId="40" fontId="1" fillId="0" borderId="93" xfId="5" applyNumberFormat="1" applyFont="1" applyBorder="1"/>
    <xf numFmtId="40" fontId="1" fillId="0" borderId="48" xfId="5" applyNumberFormat="1" applyFont="1" applyBorder="1"/>
    <xf numFmtId="40" fontId="1" fillId="0" borderId="94" xfId="5" applyNumberFormat="1" applyFont="1" applyBorder="1"/>
    <xf numFmtId="40" fontId="1" fillId="0" borderId="95" xfId="5" applyNumberFormat="1" applyFont="1" applyBorder="1"/>
    <xf numFmtId="0" fontId="23" fillId="10" borderId="96" xfId="5" applyFont="1" applyFill="1" applyBorder="1" applyAlignment="1">
      <alignment wrapText="1"/>
    </xf>
    <xf numFmtId="40" fontId="23" fillId="10" borderId="97" xfId="5" applyNumberFormat="1" applyFont="1" applyFill="1" applyBorder="1"/>
    <xf numFmtId="40" fontId="23" fillId="10" borderId="98" xfId="5" applyNumberFormat="1" applyFont="1" applyFill="1" applyBorder="1"/>
    <xf numFmtId="40" fontId="23" fillId="10" borderId="99" xfId="5" applyNumberFormat="1" applyFont="1" applyFill="1" applyBorder="1"/>
    <xf numFmtId="40" fontId="23" fillId="10" borderId="100" xfId="5" applyNumberFormat="1" applyFont="1" applyFill="1" applyBorder="1"/>
    <xf numFmtId="0" fontId="1" fillId="0" borderId="96" xfId="5" applyFont="1" applyBorder="1" applyAlignment="1">
      <alignment wrapText="1"/>
    </xf>
    <xf numFmtId="40" fontId="1" fillId="0" borderId="97" xfId="5" applyNumberFormat="1" applyFont="1" applyBorder="1"/>
    <xf numFmtId="40" fontId="1" fillId="0" borderId="98" xfId="5" applyNumberFormat="1" applyFont="1" applyBorder="1"/>
    <xf numFmtId="40" fontId="1" fillId="0" borderId="99" xfId="5" applyNumberFormat="1" applyFont="1" applyBorder="1"/>
    <xf numFmtId="40" fontId="1" fillId="0" borderId="100" xfId="5" applyNumberFormat="1" applyFont="1" applyBorder="1"/>
    <xf numFmtId="0" fontId="30" fillId="10" borderId="101" xfId="5" applyFont="1" applyFill="1" applyBorder="1" applyAlignment="1">
      <alignment wrapText="1"/>
    </xf>
    <xf numFmtId="40" fontId="30" fillId="10" borderId="80" xfId="5" applyNumberFormat="1" applyFont="1" applyFill="1" applyBorder="1"/>
    <xf numFmtId="40" fontId="30" fillId="10" borderId="81" xfId="5" applyNumberFormat="1" applyFont="1" applyFill="1" applyBorder="1"/>
    <xf numFmtId="40" fontId="30" fillId="10" borderId="82" xfId="5" applyNumberFormat="1" applyFont="1" applyFill="1" applyBorder="1"/>
    <xf numFmtId="0" fontId="30" fillId="5" borderId="76" xfId="5" applyFont="1" applyFill="1" applyBorder="1" applyAlignment="1">
      <alignment wrapText="1"/>
    </xf>
    <xf numFmtId="40" fontId="1" fillId="0" borderId="102" xfId="5" applyNumberFormat="1" applyFont="1" applyBorder="1"/>
    <xf numFmtId="40" fontId="1" fillId="0" borderId="103" xfId="5" applyNumberFormat="1" applyFont="1" applyBorder="1"/>
    <xf numFmtId="40" fontId="1" fillId="0" borderId="104" xfId="5" applyNumberFormat="1" applyFont="1" applyBorder="1"/>
    <xf numFmtId="40" fontId="1" fillId="0" borderId="105" xfId="5" applyNumberFormat="1" applyFont="1" applyBorder="1"/>
    <xf numFmtId="40" fontId="30" fillId="5" borderId="77" xfId="5" applyNumberFormat="1" applyFont="1" applyFill="1" applyBorder="1"/>
    <xf numFmtId="40" fontId="30" fillId="5" borderId="78" xfId="5" applyNumberFormat="1" applyFont="1" applyFill="1" applyBorder="1"/>
    <xf numFmtId="0" fontId="15" fillId="10" borderId="101" xfId="5" applyFont="1" applyFill="1" applyBorder="1" applyAlignment="1">
      <alignment wrapText="1"/>
    </xf>
    <xf numFmtId="40" fontId="15" fillId="10" borderId="80" xfId="5" applyNumberFormat="1" applyFont="1" applyFill="1" applyBorder="1"/>
    <xf numFmtId="40" fontId="15" fillId="10" borderId="81" xfId="5" applyNumberFormat="1" applyFont="1" applyFill="1" applyBorder="1"/>
    <xf numFmtId="40" fontId="15" fillId="10" borderId="82" xfId="5" applyNumberFormat="1" applyFont="1" applyFill="1" applyBorder="1"/>
    <xf numFmtId="10" fontId="0" fillId="0" borderId="0" xfId="1" applyNumberFormat="1" applyFont="1"/>
    <xf numFmtId="0" fontId="0" fillId="0" borderId="69" xfId="0" applyBorder="1" applyAlignment="1" applyProtection="1">
      <alignment horizontal="center" vertical="center" wrapText="1"/>
      <protection hidden="1"/>
    </xf>
    <xf numFmtId="10" fontId="31" fillId="0" borderId="69" xfId="1" applyNumberFormat="1" applyFont="1" applyBorder="1" applyAlignment="1" applyProtection="1">
      <alignment horizontal="center" vertical="center"/>
      <protection locked="0"/>
    </xf>
    <xf numFmtId="167" fontId="0" fillId="0" borderId="0" xfId="0" applyNumberFormat="1"/>
    <xf numFmtId="0" fontId="2" fillId="2" borderId="64" xfId="0" applyFont="1" applyFill="1" applyBorder="1" applyAlignment="1" applyProtection="1">
      <alignment vertical="center" wrapText="1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hidden="1"/>
    </xf>
    <xf numFmtId="0" fontId="14" fillId="2" borderId="35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6" borderId="32" xfId="0" applyFill="1" applyBorder="1" applyAlignment="1" applyProtection="1">
      <protection hidden="1"/>
    </xf>
    <xf numFmtId="0" fontId="15" fillId="10" borderId="34" xfId="0" applyFont="1" applyFill="1" applyBorder="1" applyAlignment="1" applyProtection="1">
      <alignment vertical="center"/>
      <protection hidden="1"/>
    </xf>
    <xf numFmtId="0" fontId="15" fillId="10" borderId="0" xfId="0" applyFont="1" applyFill="1" applyBorder="1" applyAlignment="1" applyProtection="1">
      <alignment vertical="center"/>
      <protection hidden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left" vertical="center" wrapText="1"/>
    </xf>
    <xf numFmtId="40" fontId="6" fillId="2" borderId="43" xfId="0" applyNumberFormat="1" applyFont="1" applyFill="1" applyBorder="1" applyAlignment="1" applyProtection="1">
      <alignment vertical="center" wrapText="1"/>
      <protection hidden="1"/>
    </xf>
    <xf numFmtId="0" fontId="6" fillId="12" borderId="112" xfId="0" applyFont="1" applyFill="1" applyBorder="1" applyAlignment="1" applyProtection="1">
      <alignment horizontal="justify" vertical="center" wrapText="1"/>
      <protection hidden="1"/>
    </xf>
    <xf numFmtId="0" fontId="6" fillId="12" borderId="112" xfId="0" applyFont="1" applyFill="1" applyBorder="1" applyAlignment="1" applyProtection="1">
      <alignment horizontal="left" vertical="center" wrapText="1"/>
      <protection hidden="1"/>
    </xf>
    <xf numFmtId="0" fontId="6" fillId="12" borderId="122" xfId="0" applyFont="1" applyFill="1" applyBorder="1" applyAlignment="1" applyProtection="1">
      <alignment horizontal="justify" vertical="center" wrapText="1"/>
      <protection hidden="1"/>
    </xf>
    <xf numFmtId="0" fontId="32" fillId="11" borderId="0" xfId="0" applyFont="1" applyFill="1" applyAlignment="1" applyProtection="1">
      <alignment horizontal="center" vertical="center"/>
      <protection hidden="1"/>
    </xf>
    <xf numFmtId="0" fontId="0" fillId="11" borderId="0" xfId="0" applyFill="1" applyAlignment="1" applyProtection="1">
      <alignment horizontal="center" vertical="center" wrapText="1"/>
      <protection hidden="1"/>
    </xf>
    <xf numFmtId="0" fontId="7" fillId="6" borderId="110" xfId="0" applyFont="1" applyFill="1" applyBorder="1" applyAlignment="1" applyProtection="1">
      <alignment horizontal="justify" vertical="center"/>
      <protection hidden="1"/>
    </xf>
    <xf numFmtId="0" fontId="0" fillId="6" borderId="111" xfId="0" applyFill="1" applyBorder="1" applyProtection="1">
      <protection hidden="1"/>
    </xf>
    <xf numFmtId="0" fontId="6" fillId="7" borderId="114" xfId="0" applyFont="1" applyFill="1" applyBorder="1" applyAlignment="1" applyProtection="1">
      <alignment horizontal="justify" vertical="center" wrapText="1"/>
      <protection locked="0"/>
    </xf>
    <xf numFmtId="0" fontId="4" fillId="2" borderId="130" xfId="0" applyFont="1" applyFill="1" applyBorder="1" applyAlignment="1" applyProtection="1">
      <alignment horizontal="center" vertical="center" wrapText="1"/>
      <protection hidden="1"/>
    </xf>
    <xf numFmtId="0" fontId="0" fillId="2" borderId="46" xfId="0" applyFill="1" applyBorder="1" applyAlignment="1" applyProtection="1">
      <alignment vertical="center" wrapText="1"/>
      <protection hidden="1"/>
    </xf>
    <xf numFmtId="9" fontId="0" fillId="2" borderId="131" xfId="1" applyFont="1" applyFill="1" applyBorder="1" applyAlignment="1" applyProtection="1">
      <alignment horizontal="center" vertical="center"/>
      <protection hidden="1"/>
    </xf>
    <xf numFmtId="9" fontId="0" fillId="2" borderId="131" xfId="1" applyFont="1" applyFill="1" applyBorder="1" applyAlignment="1" applyProtection="1">
      <alignment horizontal="center" vertical="center" wrapText="1"/>
      <protection hidden="1"/>
    </xf>
    <xf numFmtId="0" fontId="31" fillId="2" borderId="46" xfId="0" applyFont="1" applyFill="1" applyBorder="1" applyAlignment="1" applyProtection="1">
      <alignment vertical="center" wrapText="1"/>
      <protection hidden="1"/>
    </xf>
    <xf numFmtId="0" fontId="31" fillId="2" borderId="131" xfId="0" applyFont="1" applyFill="1" applyBorder="1" applyAlignment="1" applyProtection="1">
      <alignment vertical="center"/>
      <protection hidden="1"/>
    </xf>
    <xf numFmtId="0" fontId="31" fillId="2" borderId="131" xfId="0" applyFont="1" applyFill="1" applyBorder="1" applyAlignment="1" applyProtection="1">
      <alignment horizontal="center" vertical="center"/>
      <protection hidden="1"/>
    </xf>
    <xf numFmtId="40" fontId="31" fillId="2" borderId="131" xfId="0" applyNumberFormat="1" applyFont="1" applyFill="1" applyBorder="1" applyAlignment="1" applyProtection="1">
      <alignment vertical="center"/>
      <protection hidden="1"/>
    </xf>
    <xf numFmtId="40" fontId="0" fillId="2" borderId="131" xfId="0" applyNumberFormat="1" applyFill="1" applyBorder="1" applyAlignment="1" applyProtection="1">
      <alignment horizontal="center" vertical="center"/>
      <protection hidden="1"/>
    </xf>
    <xf numFmtId="0" fontId="0" fillId="2" borderId="131" xfId="0" applyFill="1" applyBorder="1" applyAlignment="1" applyProtection="1">
      <alignment horizontal="center" vertical="center" wrapText="1"/>
      <protection hidden="1"/>
    </xf>
    <xf numFmtId="40" fontId="0" fillId="2" borderId="131" xfId="0" applyNumberFormat="1" applyFill="1" applyBorder="1" applyAlignment="1" applyProtection="1">
      <alignment horizontal="center" vertical="center" wrapText="1"/>
      <protection hidden="1"/>
    </xf>
    <xf numFmtId="40" fontId="0" fillId="2" borderId="47" xfId="0" applyNumberFormat="1" applyFill="1" applyBorder="1" applyAlignment="1" applyProtection="1">
      <alignment horizontal="center" vertical="center" wrapText="1"/>
      <protection hidden="1"/>
    </xf>
    <xf numFmtId="0" fontId="0" fillId="6" borderId="0" xfId="0" applyFill="1" applyBorder="1" applyAlignment="1" applyProtection="1">
      <protection hidden="1"/>
    </xf>
    <xf numFmtId="0" fontId="0" fillId="6" borderId="0" xfId="0" applyFill="1" applyBorder="1" applyAlignment="1">
      <alignment horizontal="center"/>
    </xf>
    <xf numFmtId="0" fontId="24" fillId="6" borderId="0" xfId="0" applyFont="1" applyFill="1" applyAlignment="1" applyProtection="1">
      <alignment vertical="center" wrapText="1"/>
      <protection hidden="1"/>
    </xf>
    <xf numFmtId="0" fontId="34" fillId="11" borderId="0" xfId="0" applyFont="1" applyFill="1" applyAlignment="1" applyProtection="1">
      <alignment vertical="center"/>
      <protection hidden="1"/>
    </xf>
    <xf numFmtId="49" fontId="0" fillId="2" borderId="129" xfId="0" applyNumberFormat="1" applyFill="1" applyBorder="1" applyAlignment="1" applyProtection="1">
      <alignment vertical="center" wrapText="1"/>
      <protection hidden="1"/>
    </xf>
    <xf numFmtId="0" fontId="0" fillId="0" borderId="129" xfId="0" applyBorder="1" applyAlignment="1" applyProtection="1">
      <alignment vertical="center" wrapText="1"/>
      <protection locked="0"/>
    </xf>
    <xf numFmtId="0" fontId="6" fillId="12" borderId="121" xfId="0" applyFont="1" applyFill="1" applyBorder="1" applyAlignment="1" applyProtection="1">
      <alignment horizontal="center" vertical="center" wrapText="1"/>
      <protection hidden="1"/>
    </xf>
    <xf numFmtId="40" fontId="6" fillId="2" borderId="43" xfId="0" applyNumberFormat="1" applyFont="1" applyFill="1" applyBorder="1" applyAlignment="1" applyProtection="1">
      <alignment vertical="center" wrapText="1"/>
      <protection hidden="1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/>
      <protection hidden="1"/>
    </xf>
    <xf numFmtId="0" fontId="6" fillId="12" borderId="127" xfId="0" applyFont="1" applyFill="1" applyBorder="1" applyAlignment="1" applyProtection="1">
      <alignment horizontal="justify" vertical="center" wrapText="1"/>
      <protection hidden="1"/>
    </xf>
    <xf numFmtId="0" fontId="36" fillId="10" borderId="110" xfId="0" applyFont="1" applyFill="1" applyBorder="1" applyAlignment="1" applyProtection="1">
      <alignment horizontal="justify" vertical="center"/>
      <protection hidden="1"/>
    </xf>
    <xf numFmtId="0" fontId="27" fillId="10" borderId="111" xfId="0" applyFont="1" applyFill="1" applyBorder="1" applyProtection="1">
      <protection hidden="1"/>
    </xf>
    <xf numFmtId="0" fontId="0" fillId="6" borderId="126" xfId="0" applyFill="1" applyBorder="1" applyAlignment="1" applyProtection="1">
      <protection hidden="1"/>
    </xf>
    <xf numFmtId="0" fontId="0" fillId="6" borderId="0" xfId="0" applyFill="1" applyBorder="1" applyProtection="1">
      <protection hidden="1"/>
    </xf>
    <xf numFmtId="0" fontId="0" fillId="6" borderId="0" xfId="0" applyFill="1" applyBorder="1" applyAlignment="1" applyProtection="1">
      <alignment vertical="center" wrapText="1"/>
      <protection hidden="1"/>
    </xf>
    <xf numFmtId="0" fontId="33" fillId="6" borderId="0" xfId="0" applyFont="1" applyFill="1" applyBorder="1" applyProtection="1">
      <protection hidden="1"/>
    </xf>
    <xf numFmtId="0" fontId="27" fillId="10" borderId="0" xfId="0" applyFont="1" applyFill="1" applyBorder="1" applyProtection="1">
      <protection hidden="1"/>
    </xf>
    <xf numFmtId="0" fontId="0" fillId="6" borderId="153" xfId="0" applyFill="1" applyBorder="1" applyAlignment="1" applyProtection="1">
      <protection hidden="1"/>
    </xf>
    <xf numFmtId="0" fontId="0" fillId="6" borderId="111" xfId="0" applyFill="1" applyBorder="1" applyAlignment="1" applyProtection="1">
      <protection hidden="1"/>
    </xf>
    <xf numFmtId="0" fontId="6" fillId="4" borderId="155" xfId="0" applyFont="1" applyFill="1" applyBorder="1" applyAlignment="1" applyProtection="1">
      <alignment vertical="center" wrapText="1"/>
      <protection hidden="1"/>
    </xf>
    <xf numFmtId="0" fontId="6" fillId="4" borderId="112" xfId="0" applyFont="1" applyFill="1" applyBorder="1" applyAlignment="1" applyProtection="1">
      <alignment vertical="center" wrapText="1"/>
      <protection hidden="1"/>
    </xf>
    <xf numFmtId="0" fontId="6" fillId="7" borderId="121" xfId="0" applyFont="1" applyFill="1" applyBorder="1" applyAlignment="1">
      <alignment vertical="center" wrapText="1"/>
    </xf>
    <xf numFmtId="0" fontId="6" fillId="7" borderId="114" xfId="0" applyFont="1" applyFill="1" applyBorder="1" applyAlignment="1" applyProtection="1">
      <alignment horizontal="justify" vertical="center"/>
      <protection locked="0"/>
    </xf>
    <xf numFmtId="0" fontId="6" fillId="7" borderId="117" xfId="0" applyFont="1" applyFill="1" applyBorder="1" applyAlignment="1" applyProtection="1">
      <alignment horizontal="justify" vertical="center"/>
      <protection locked="0"/>
    </xf>
    <xf numFmtId="0" fontId="6" fillId="0" borderId="135" xfId="0" applyFont="1" applyBorder="1" applyAlignment="1" applyProtection="1">
      <alignment horizontal="justify" vertical="center"/>
      <protection locked="0"/>
    </xf>
    <xf numFmtId="0" fontId="6" fillId="0" borderId="137" xfId="0" applyFont="1" applyBorder="1" applyAlignment="1" applyProtection="1">
      <alignment horizontal="justify" vertical="center"/>
      <protection locked="0"/>
    </xf>
    <xf numFmtId="0" fontId="6" fillId="0" borderId="139" xfId="0" applyFont="1" applyBorder="1" applyAlignment="1" applyProtection="1">
      <alignment horizontal="justify" vertical="center"/>
      <protection locked="0"/>
    </xf>
    <xf numFmtId="0" fontId="6" fillId="12" borderId="156" xfId="0" applyFont="1" applyFill="1" applyBorder="1" applyAlignment="1" applyProtection="1">
      <alignment horizontal="justify" vertical="center" wrapText="1"/>
      <protection hidden="1"/>
    </xf>
    <xf numFmtId="0" fontId="6" fillId="6" borderId="161" xfId="0" applyFont="1" applyFill="1" applyBorder="1" applyAlignment="1" applyProtection="1">
      <alignment vertical="center" wrapText="1"/>
      <protection hidden="1"/>
    </xf>
    <xf numFmtId="0" fontId="6" fillId="6" borderId="162" xfId="0" applyFont="1" applyFill="1" applyBorder="1" applyAlignment="1" applyProtection="1">
      <alignment vertical="center" wrapText="1"/>
      <protection hidden="1"/>
    </xf>
    <xf numFmtId="0" fontId="23" fillId="10" borderId="0" xfId="0" applyFont="1" applyFill="1" applyAlignment="1" applyProtection="1">
      <alignment horizontal="center" vertical="center" wrapText="1"/>
      <protection hidden="1"/>
    </xf>
    <xf numFmtId="0" fontId="15" fillId="10" borderId="0" xfId="0" applyFont="1" applyFill="1" applyAlignment="1"/>
    <xf numFmtId="164" fontId="0" fillId="0" borderId="0" xfId="6" applyFont="1" applyProtection="1">
      <protection hidden="1"/>
    </xf>
    <xf numFmtId="0" fontId="6" fillId="2" borderId="42" xfId="0" applyFont="1" applyFill="1" applyBorder="1" applyAlignment="1">
      <alignment vertical="center" wrapText="1"/>
    </xf>
    <xf numFmtId="40" fontId="0" fillId="0" borderId="163" xfId="0" applyNumberFormat="1" applyFill="1" applyBorder="1" applyAlignment="1" applyProtection="1">
      <alignment vertical="center"/>
      <protection locked="0"/>
    </xf>
    <xf numFmtId="40" fontId="0" fillId="0" borderId="2" xfId="0" applyNumberFormat="1" applyBorder="1" applyAlignment="1" applyProtection="1">
      <alignment vertical="center"/>
      <protection locked="0"/>
    </xf>
    <xf numFmtId="40" fontId="0" fillId="2" borderId="164" xfId="0" applyNumberFormat="1" applyFill="1" applyBorder="1" applyAlignment="1" applyProtection="1">
      <alignment vertical="center"/>
      <protection hidden="1"/>
    </xf>
    <xf numFmtId="9" fontId="0" fillId="2" borderId="4" xfId="1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40" fontId="31" fillId="2" borderId="165" xfId="0" applyNumberFormat="1" applyFont="1" applyFill="1" applyBorder="1" applyAlignment="1" applyProtection="1">
      <alignment horizontal="left" vertical="center" wrapText="1"/>
      <protection hidden="1"/>
    </xf>
    <xf numFmtId="0" fontId="42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/>
    <xf numFmtId="0" fontId="36" fillId="10" borderId="122" xfId="0" applyFont="1" applyFill="1" applyBorder="1" applyAlignment="1" applyProtection="1">
      <alignment vertical="center"/>
      <protection hidden="1"/>
    </xf>
    <xf numFmtId="0" fontId="36" fillId="10" borderId="128" xfId="0" applyFont="1" applyFill="1" applyBorder="1" applyAlignment="1" applyProtection="1">
      <alignment vertical="center"/>
      <protection hidden="1"/>
    </xf>
    <xf numFmtId="0" fontId="36" fillId="10" borderId="140" xfId="0" applyFont="1" applyFill="1" applyBorder="1" applyAlignment="1" applyProtection="1">
      <alignment vertical="center"/>
      <protection hidden="1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6" fillId="7" borderId="141" xfId="0" applyFont="1" applyFill="1" applyBorder="1" applyAlignment="1" applyProtection="1">
      <alignment horizontal="center" vertical="center" wrapText="1"/>
      <protection locked="0"/>
    </xf>
    <xf numFmtId="0" fontId="0" fillId="0" borderId="145" xfId="0" applyBorder="1" applyAlignment="1" applyProtection="1">
      <alignment horizontal="center"/>
      <protection locked="0"/>
    </xf>
    <xf numFmtId="0" fontId="0" fillId="0" borderId="146" xfId="0" applyBorder="1" applyAlignment="1" applyProtection="1">
      <alignment horizontal="center"/>
      <protection locked="0"/>
    </xf>
    <xf numFmtId="0" fontId="0" fillId="0" borderId="147" xfId="0" applyBorder="1" applyAlignment="1" applyProtection="1">
      <alignment horizontal="center"/>
      <protection locked="0"/>
    </xf>
    <xf numFmtId="49" fontId="35" fillId="2" borderId="129" xfId="0" applyNumberFormat="1" applyFont="1" applyFill="1" applyBorder="1" applyAlignment="1" applyProtection="1">
      <alignment vertical="center" wrapText="1"/>
      <protection locked="0"/>
    </xf>
    <xf numFmtId="0" fontId="26" fillId="10" borderId="0" xfId="0" applyFont="1" applyFill="1" applyProtection="1">
      <protection hidden="1"/>
    </xf>
    <xf numFmtId="0" fontId="11" fillId="10" borderId="0" xfId="0" applyFont="1" applyFill="1" applyAlignment="1" applyProtection="1">
      <protection hidden="1"/>
    </xf>
    <xf numFmtId="0" fontId="23" fillId="10" borderId="0" xfId="0" applyFont="1" applyFill="1" applyBorder="1" applyAlignment="1" applyProtection="1">
      <alignment vertical="center"/>
      <protection hidden="1"/>
    </xf>
    <xf numFmtId="17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34" xfId="0" applyFont="1" applyFill="1" applyBorder="1" applyAlignment="1" applyProtection="1">
      <alignment horizontal="justify" vertical="center" wrapText="1"/>
      <protection hidden="1"/>
    </xf>
    <xf numFmtId="0" fontId="6" fillId="4" borderId="136" xfId="0" applyFont="1" applyFill="1" applyBorder="1" applyAlignment="1" applyProtection="1">
      <alignment horizontal="justify" vertical="center" wrapText="1"/>
      <protection hidden="1"/>
    </xf>
    <xf numFmtId="0" fontId="6" fillId="4" borderId="138" xfId="0" applyFont="1" applyFill="1" applyBorder="1" applyAlignment="1" applyProtection="1">
      <alignment horizontal="justify" vertical="center" wrapText="1"/>
      <protection hidden="1"/>
    </xf>
    <xf numFmtId="0" fontId="41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39" fillId="6" borderId="152" xfId="0" applyFont="1" applyFill="1" applyBorder="1" applyAlignment="1" applyProtection="1">
      <alignment horizontal="center" vertical="center" wrapText="1"/>
      <protection hidden="1"/>
    </xf>
    <xf numFmtId="0" fontId="39" fillId="6" borderId="0" xfId="0" applyFont="1" applyFill="1" applyBorder="1" applyAlignment="1" applyProtection="1">
      <alignment horizontal="center" vertical="center" wrapText="1"/>
      <protection hidden="1"/>
    </xf>
    <xf numFmtId="0" fontId="36" fillId="10" borderId="112" xfId="0" applyFont="1" applyFill="1" applyBorder="1" applyAlignment="1" applyProtection="1">
      <alignment vertical="center"/>
      <protection hidden="1"/>
    </xf>
    <xf numFmtId="0" fontId="36" fillId="10" borderId="128" xfId="0" applyFont="1" applyFill="1" applyBorder="1" applyAlignment="1" applyProtection="1">
      <alignment vertical="center"/>
      <protection hidden="1"/>
    </xf>
    <xf numFmtId="0" fontId="36" fillId="10" borderId="123" xfId="0" applyFont="1" applyFill="1" applyBorder="1" applyAlignment="1" applyProtection="1">
      <alignment vertical="center"/>
      <protection hidden="1"/>
    </xf>
    <xf numFmtId="0" fontId="36" fillId="10" borderId="125" xfId="0" applyFont="1" applyFill="1" applyBorder="1" applyAlignment="1" applyProtection="1">
      <alignment vertical="center"/>
      <protection hidden="1"/>
    </xf>
    <xf numFmtId="0" fontId="0" fillId="0" borderId="145" xfId="0" applyBorder="1" applyAlignment="1" applyProtection="1">
      <alignment horizontal="center"/>
      <protection locked="0"/>
    </xf>
    <xf numFmtId="0" fontId="0" fillId="0" borderId="146" xfId="0" applyBorder="1" applyAlignment="1" applyProtection="1">
      <alignment horizontal="center"/>
      <protection locked="0"/>
    </xf>
    <xf numFmtId="0" fontId="0" fillId="0" borderId="147" xfId="0" applyBorder="1" applyAlignment="1" applyProtection="1">
      <alignment horizontal="center"/>
      <protection locked="0"/>
    </xf>
    <xf numFmtId="0" fontId="15" fillId="10" borderId="106" xfId="0" applyFont="1" applyFill="1" applyBorder="1" applyAlignment="1">
      <alignment horizontal="center" vertical="center"/>
    </xf>
    <xf numFmtId="0" fontId="15" fillId="10" borderId="107" xfId="0" applyFont="1" applyFill="1" applyBorder="1" applyAlignment="1">
      <alignment horizontal="center" vertical="center"/>
    </xf>
    <xf numFmtId="0" fontId="15" fillId="10" borderId="109" xfId="0" applyFont="1" applyFill="1" applyBorder="1" applyAlignment="1">
      <alignment horizontal="center" vertical="center"/>
    </xf>
    <xf numFmtId="0" fontId="15" fillId="10" borderId="110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111" xfId="0" applyFont="1" applyFill="1" applyBorder="1" applyAlignment="1">
      <alignment horizontal="center" vertical="center"/>
    </xf>
    <xf numFmtId="0" fontId="6" fillId="12" borderId="112" xfId="0" applyFont="1" applyFill="1" applyBorder="1" applyAlignment="1" applyProtection="1">
      <alignment vertical="center" wrapText="1"/>
      <protection hidden="1"/>
    </xf>
    <xf numFmtId="0" fontId="6" fillId="12" borderId="113" xfId="0" applyFont="1" applyFill="1" applyBorder="1" applyAlignment="1" applyProtection="1">
      <alignment vertical="center" wrapText="1"/>
      <protection hidden="1"/>
    </xf>
    <xf numFmtId="0" fontId="6" fillId="12" borderId="115" xfId="0" applyFont="1" applyFill="1" applyBorder="1" applyAlignment="1" applyProtection="1">
      <alignment vertical="center" wrapText="1"/>
      <protection hidden="1"/>
    </xf>
    <xf numFmtId="0" fontId="6" fillId="12" borderId="116" xfId="0" applyFont="1" applyFill="1" applyBorder="1" applyAlignment="1" applyProtection="1">
      <alignment vertical="center" wrapText="1"/>
      <protection hidden="1"/>
    </xf>
    <xf numFmtId="0" fontId="6" fillId="9" borderId="118" xfId="0" applyFont="1" applyFill="1" applyBorder="1" applyAlignment="1" applyProtection="1">
      <alignment horizontal="justify" vertical="center" wrapText="1"/>
      <protection hidden="1"/>
    </xf>
    <xf numFmtId="0" fontId="6" fillId="9" borderId="119" xfId="0" applyFont="1" applyFill="1" applyBorder="1" applyAlignment="1" applyProtection="1">
      <alignment horizontal="justify" vertical="center" wrapText="1"/>
      <protection hidden="1"/>
    </xf>
    <xf numFmtId="0" fontId="6" fillId="9" borderId="120" xfId="0" applyFont="1" applyFill="1" applyBorder="1" applyAlignment="1" applyProtection="1">
      <alignment horizontal="justify" vertical="center" wrapText="1"/>
      <protection hidden="1"/>
    </xf>
    <xf numFmtId="0" fontId="0" fillId="0" borderId="107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48" xfId="0" applyBorder="1" applyAlignment="1" applyProtection="1">
      <alignment horizontal="center"/>
      <protection locked="0"/>
    </xf>
    <xf numFmtId="0" fontId="0" fillId="0" borderId="149" xfId="0" applyBorder="1" applyAlignment="1" applyProtection="1">
      <alignment horizontal="center"/>
      <protection locked="0"/>
    </xf>
    <xf numFmtId="0" fontId="0" fillId="0" borderId="150" xfId="0" applyBorder="1" applyAlignment="1" applyProtection="1">
      <alignment horizontal="center"/>
      <protection locked="0"/>
    </xf>
    <xf numFmtId="0" fontId="0" fillId="6" borderId="154" xfId="0" applyFill="1" applyBorder="1" applyAlignment="1" applyProtection="1">
      <alignment horizontal="center"/>
      <protection hidden="1"/>
    </xf>
    <xf numFmtId="0" fontId="0" fillId="6" borderId="77" xfId="0" applyFill="1" applyBorder="1" applyAlignment="1" applyProtection="1">
      <alignment horizontal="center"/>
      <protection hidden="1"/>
    </xf>
    <xf numFmtId="0" fontId="0" fillId="6" borderId="78" xfId="0" applyFill="1" applyBorder="1" applyAlignment="1" applyProtection="1">
      <alignment horizontal="center"/>
      <protection hidden="1"/>
    </xf>
    <xf numFmtId="164" fontId="6" fillId="7" borderId="121" xfId="6" applyFont="1" applyFill="1" applyBorder="1" applyAlignment="1" applyProtection="1">
      <alignment vertical="center" wrapText="1"/>
      <protection locked="0"/>
    </xf>
    <xf numFmtId="164" fontId="6" fillId="7" borderId="113" xfId="6" applyFont="1" applyFill="1" applyBorder="1" applyAlignment="1" applyProtection="1">
      <alignment vertical="center" wrapText="1"/>
      <protection locked="0"/>
    </xf>
    <xf numFmtId="0" fontId="0" fillId="6" borderId="123" xfId="0" applyFill="1" applyBorder="1" applyAlignment="1" applyProtection="1">
      <alignment horizontal="center"/>
      <protection hidden="1"/>
    </xf>
    <xf numFmtId="0" fontId="0" fillId="6" borderId="125" xfId="0" applyFill="1" applyBorder="1" applyAlignment="1" applyProtection="1">
      <alignment horizontal="center"/>
      <protection hidden="1"/>
    </xf>
    <xf numFmtId="0" fontId="39" fillId="6" borderId="151" xfId="0" applyFont="1" applyFill="1" applyBorder="1" applyAlignment="1" applyProtection="1">
      <alignment vertical="center"/>
      <protection hidden="1"/>
    </xf>
    <xf numFmtId="0" fontId="39" fillId="6" borderId="126" xfId="0" applyFont="1" applyFill="1" applyBorder="1" applyAlignment="1" applyProtection="1">
      <alignment vertical="center"/>
      <protection hidden="1"/>
    </xf>
    <xf numFmtId="0" fontId="39" fillId="6" borderId="153" xfId="0" applyFont="1" applyFill="1" applyBorder="1" applyAlignment="1" applyProtection="1">
      <alignment vertical="center"/>
      <protection hidden="1"/>
    </xf>
    <xf numFmtId="0" fontId="0" fillId="0" borderId="145" xfId="0" applyBorder="1" applyAlignment="1" applyProtection="1">
      <alignment wrapText="1"/>
      <protection locked="0"/>
    </xf>
    <xf numFmtId="0" fontId="0" fillId="0" borderId="146" xfId="0" applyBorder="1" applyAlignment="1" applyProtection="1">
      <alignment wrapText="1"/>
      <protection locked="0"/>
    </xf>
    <xf numFmtId="0" fontId="0" fillId="0" borderId="147" xfId="0" applyBorder="1" applyAlignment="1" applyProtection="1">
      <alignment wrapText="1"/>
      <protection locked="0"/>
    </xf>
    <xf numFmtId="0" fontId="6" fillId="7" borderId="142" xfId="0" applyFont="1" applyFill="1" applyBorder="1" applyAlignment="1" applyProtection="1">
      <alignment vertical="center" wrapText="1"/>
      <protection locked="0"/>
    </xf>
    <xf numFmtId="0" fontId="6" fillId="7" borderId="143" xfId="0" applyFont="1" applyFill="1" applyBorder="1" applyAlignment="1" applyProtection="1">
      <alignment vertical="center" wrapText="1"/>
      <protection locked="0"/>
    </xf>
    <xf numFmtId="0" fontId="6" fillId="7" borderId="144" xfId="0" applyFont="1" applyFill="1" applyBorder="1" applyAlignment="1" applyProtection="1">
      <alignment vertical="center" wrapText="1"/>
      <protection locked="0"/>
    </xf>
    <xf numFmtId="0" fontId="36" fillId="10" borderId="122" xfId="0" applyFont="1" applyFill="1" applyBorder="1" applyAlignment="1" applyProtection="1">
      <alignment vertical="center"/>
      <protection hidden="1"/>
    </xf>
    <xf numFmtId="0" fontId="36" fillId="10" borderId="140" xfId="0" applyFont="1" applyFill="1" applyBorder="1" applyAlignment="1" applyProtection="1">
      <alignment vertical="center"/>
      <protection hidden="1"/>
    </xf>
    <xf numFmtId="0" fontId="0" fillId="0" borderId="148" xfId="0" applyBorder="1" applyAlignment="1" applyProtection="1">
      <alignment wrapText="1"/>
      <protection locked="0"/>
    </xf>
    <xf numFmtId="0" fontId="0" fillId="0" borderId="149" xfId="0" applyBorder="1" applyAlignment="1" applyProtection="1">
      <alignment wrapText="1"/>
      <protection locked="0"/>
    </xf>
    <xf numFmtId="0" fontId="0" fillId="0" borderId="150" xfId="0" applyBorder="1" applyAlignment="1" applyProtection="1">
      <alignment wrapText="1"/>
      <protection locked="0"/>
    </xf>
    <xf numFmtId="0" fontId="36" fillId="10" borderId="110" xfId="0" applyFont="1" applyFill="1" applyBorder="1" applyAlignment="1" applyProtection="1">
      <alignment vertical="center"/>
      <protection hidden="1"/>
    </xf>
    <xf numFmtId="0" fontId="36" fillId="10" borderId="0" xfId="0" applyFont="1" applyFill="1" applyBorder="1" applyAlignment="1" applyProtection="1">
      <alignment vertical="center"/>
      <protection hidden="1"/>
    </xf>
    <xf numFmtId="0" fontId="36" fillId="10" borderId="111" xfId="0" applyFont="1" applyFill="1" applyBorder="1" applyAlignment="1" applyProtection="1">
      <alignment vertical="center"/>
      <protection hidden="1"/>
    </xf>
    <xf numFmtId="0" fontId="39" fillId="6" borderId="111" xfId="0" applyFont="1" applyFill="1" applyBorder="1" applyAlignment="1" applyProtection="1">
      <alignment horizontal="center" vertical="center" wrapText="1"/>
      <protection hidden="1"/>
    </xf>
    <xf numFmtId="0" fontId="0" fillId="0" borderId="142" xfId="0" applyBorder="1" applyAlignment="1" applyProtection="1">
      <protection locked="0"/>
    </xf>
    <xf numFmtId="0" fontId="0" fillId="0" borderId="143" xfId="0" applyBorder="1" applyAlignment="1" applyProtection="1">
      <protection locked="0"/>
    </xf>
    <xf numFmtId="0" fontId="0" fillId="0" borderId="144" xfId="0" applyBorder="1" applyAlignment="1" applyProtection="1">
      <protection locked="0"/>
    </xf>
    <xf numFmtId="0" fontId="39" fillId="6" borderId="151" xfId="0" applyFont="1" applyFill="1" applyBorder="1" applyAlignment="1" applyProtection="1">
      <alignment vertical="center" wrapText="1"/>
      <protection hidden="1"/>
    </xf>
    <xf numFmtId="0" fontId="39" fillId="6" borderId="126" xfId="0" applyFont="1" applyFill="1" applyBorder="1" applyAlignment="1" applyProtection="1">
      <alignment vertical="center" wrapText="1"/>
      <protection hidden="1"/>
    </xf>
    <xf numFmtId="0" fontId="39" fillId="6" borderId="153" xfId="0" applyFont="1" applyFill="1" applyBorder="1" applyAlignment="1" applyProtection="1">
      <alignment vertical="center" wrapText="1"/>
      <protection hidden="1"/>
    </xf>
    <xf numFmtId="0" fontId="39" fillId="6" borderId="124" xfId="0" applyFont="1" applyFill="1" applyBorder="1" applyAlignment="1" applyProtection="1">
      <alignment vertical="center" wrapText="1"/>
      <protection hidden="1"/>
    </xf>
    <xf numFmtId="0" fontId="39" fillId="6" borderId="128" xfId="0" applyFont="1" applyFill="1" applyBorder="1" applyAlignment="1" applyProtection="1">
      <alignment vertical="center" wrapText="1"/>
      <protection hidden="1"/>
    </xf>
    <xf numFmtId="0" fontId="39" fillId="6" borderId="140" xfId="0" applyFont="1" applyFill="1" applyBorder="1" applyAlignment="1" applyProtection="1">
      <alignment vertical="center" wrapText="1"/>
      <protection hidden="1"/>
    </xf>
    <xf numFmtId="0" fontId="39" fillId="6" borderId="152" xfId="0" applyFont="1" applyFill="1" applyBorder="1" applyAlignment="1" applyProtection="1">
      <alignment vertical="center" wrapText="1"/>
      <protection hidden="1"/>
    </xf>
    <xf numFmtId="0" fontId="39" fillId="6" borderId="0" xfId="0" applyFont="1" applyFill="1" applyBorder="1" applyAlignment="1" applyProtection="1">
      <alignment vertical="center" wrapText="1"/>
      <protection hidden="1"/>
    </xf>
    <xf numFmtId="0" fontId="39" fillId="6" borderId="111" xfId="0" applyFont="1" applyFill="1" applyBorder="1" applyAlignment="1" applyProtection="1">
      <alignment vertical="center" wrapText="1"/>
      <protection hidden="1"/>
    </xf>
    <xf numFmtId="0" fontId="39" fillId="6" borderId="160" xfId="0" applyFont="1" applyFill="1" applyBorder="1" applyAlignment="1" applyProtection="1">
      <alignment horizontal="center" vertical="center" wrapText="1"/>
      <protection hidden="1"/>
    </xf>
    <xf numFmtId="0" fontId="39" fillId="6" borderId="161" xfId="0" applyFont="1" applyFill="1" applyBorder="1" applyAlignment="1" applyProtection="1">
      <alignment horizontal="center" vertical="center" wrapText="1"/>
      <protection hidden="1"/>
    </xf>
    <xf numFmtId="0" fontId="6" fillId="7" borderId="157" xfId="0" applyFont="1" applyFill="1" applyBorder="1" applyAlignment="1" applyProtection="1">
      <alignment horizontal="center" vertical="center" wrapText="1"/>
      <protection locked="0"/>
    </xf>
    <xf numFmtId="0" fontId="6" fillId="7" borderId="158" xfId="0" applyFont="1" applyFill="1" applyBorder="1" applyAlignment="1" applyProtection="1">
      <alignment horizontal="center" vertical="center" wrapText="1"/>
      <protection locked="0"/>
    </xf>
    <xf numFmtId="0" fontId="6" fillId="7" borderId="159" xfId="0" applyFont="1" applyFill="1" applyBorder="1" applyAlignment="1" applyProtection="1">
      <alignment horizontal="center" vertical="center" wrapText="1"/>
      <protection locked="0"/>
    </xf>
    <xf numFmtId="0" fontId="0" fillId="0" borderId="145" xfId="0" applyBorder="1" applyAlignment="1" applyProtection="1">
      <protection locked="0"/>
    </xf>
    <xf numFmtId="0" fontId="0" fillId="0" borderId="146" xfId="0" applyBorder="1" applyAlignment="1" applyProtection="1">
      <protection locked="0"/>
    </xf>
    <xf numFmtId="0" fontId="0" fillId="0" borderId="147" xfId="0" applyBorder="1" applyAlignment="1" applyProtection="1">
      <protection locked="0"/>
    </xf>
    <xf numFmtId="0" fontId="39" fillId="6" borderId="151" xfId="0" applyFont="1" applyFill="1" applyBorder="1" applyAlignment="1" applyProtection="1">
      <alignment horizontal="center" vertical="center" wrapText="1"/>
      <protection hidden="1"/>
    </xf>
    <xf numFmtId="0" fontId="39" fillId="6" borderId="126" xfId="0" applyFont="1" applyFill="1" applyBorder="1" applyAlignment="1" applyProtection="1">
      <alignment horizontal="center" vertical="center" wrapText="1"/>
      <protection hidden="1"/>
    </xf>
    <xf numFmtId="0" fontId="39" fillId="6" borderId="153" xfId="0" applyFont="1" applyFill="1" applyBorder="1" applyAlignment="1" applyProtection="1">
      <alignment horizontal="center" vertical="center" wrapText="1"/>
      <protection hidden="1"/>
    </xf>
    <xf numFmtId="0" fontId="0" fillId="0" borderId="148" xfId="0" applyBorder="1" applyAlignment="1">
      <alignment wrapText="1"/>
    </xf>
    <xf numFmtId="0" fontId="0" fillId="0" borderId="149" xfId="0" applyBorder="1" applyAlignment="1">
      <alignment wrapText="1"/>
    </xf>
    <xf numFmtId="0" fontId="0" fillId="0" borderId="150" xfId="0" applyBorder="1" applyAlignment="1">
      <alignment wrapText="1"/>
    </xf>
    <xf numFmtId="0" fontId="0" fillId="0" borderId="145" xfId="0" applyBorder="1" applyAlignment="1">
      <alignment wrapText="1"/>
    </xf>
    <xf numFmtId="0" fontId="0" fillId="0" borderId="146" xfId="0" applyBorder="1" applyAlignment="1">
      <alignment wrapText="1"/>
    </xf>
    <xf numFmtId="0" fontId="0" fillId="0" borderId="147" xfId="0" applyBorder="1" applyAlignment="1">
      <alignment wrapText="1"/>
    </xf>
    <xf numFmtId="0" fontId="0" fillId="0" borderId="148" xfId="0" applyBorder="1" applyAlignment="1" applyProtection="1">
      <protection locked="0"/>
    </xf>
    <xf numFmtId="0" fontId="0" fillId="0" borderId="149" xfId="0" applyBorder="1" applyAlignment="1" applyProtection="1">
      <protection locked="0"/>
    </xf>
    <xf numFmtId="0" fontId="0" fillId="0" borderId="150" xfId="0" applyBorder="1" applyAlignment="1" applyProtection="1">
      <protection locked="0"/>
    </xf>
    <xf numFmtId="0" fontId="11" fillId="10" borderId="132" xfId="0" applyFont="1" applyFill="1" applyBorder="1" applyAlignment="1" applyProtection="1">
      <alignment vertical="center"/>
      <protection hidden="1"/>
    </xf>
    <xf numFmtId="0" fontId="11" fillId="10" borderId="133" xfId="0" applyFont="1" applyFill="1" applyBorder="1" applyAlignment="1" applyProtection="1">
      <alignment vertical="center"/>
      <protection hidden="1"/>
    </xf>
    <xf numFmtId="0" fontId="15" fillId="10" borderId="0" xfId="0" applyFont="1" applyFill="1" applyAlignment="1" applyProtection="1">
      <alignment horizontal="center"/>
      <protection hidden="1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2" borderId="22" xfId="0" applyFill="1" applyBorder="1" applyAlignment="1" applyProtection="1">
      <alignment horizontal="left" vertical="center" wrapText="1"/>
      <protection hidden="1"/>
    </xf>
    <xf numFmtId="0" fontId="0" fillId="2" borderId="23" xfId="0" applyFill="1" applyBorder="1" applyAlignment="1" applyProtection="1">
      <alignment horizontal="left" vertical="center" wrapText="1"/>
      <protection hidden="1"/>
    </xf>
    <xf numFmtId="0" fontId="0" fillId="2" borderId="24" xfId="0" applyFill="1" applyBorder="1" applyAlignment="1" applyProtection="1">
      <alignment horizontal="left" vertical="center" wrapText="1"/>
      <protection hidden="1"/>
    </xf>
    <xf numFmtId="0" fontId="28" fillId="10" borderId="0" xfId="0" applyFont="1" applyFill="1" applyAlignment="1" applyProtection="1">
      <alignment vertical="center"/>
      <protection hidden="1"/>
    </xf>
    <xf numFmtId="0" fontId="3" fillId="2" borderId="2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left" vertical="center" wrapText="1"/>
      <protection hidden="1"/>
    </xf>
    <xf numFmtId="0" fontId="2" fillId="2" borderId="14" xfId="0" applyFont="1" applyFill="1" applyBorder="1" applyAlignment="1" applyProtection="1">
      <alignment horizontal="left" vertical="center" wrapText="1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hidden="1"/>
    </xf>
    <xf numFmtId="0" fontId="15" fillId="10" borderId="34" xfId="0" applyFont="1" applyFill="1" applyBorder="1" applyAlignment="1">
      <alignment vertical="center" wrapText="1"/>
    </xf>
    <xf numFmtId="0" fontId="28" fillId="10" borderId="34" xfId="0" applyFont="1" applyFill="1" applyBorder="1" applyAlignment="1" applyProtection="1">
      <alignment vertical="center" wrapText="1"/>
      <protection hidden="1"/>
    </xf>
    <xf numFmtId="0" fontId="31" fillId="2" borderId="25" xfId="0" applyFont="1" applyFill="1" applyBorder="1" applyAlignment="1" applyProtection="1">
      <alignment horizontal="center" vertical="center"/>
      <protection hidden="1"/>
    </xf>
    <xf numFmtId="0" fontId="31" fillId="2" borderId="14" xfId="0" applyFont="1" applyFill="1" applyBorder="1" applyAlignment="1" applyProtection="1">
      <alignment horizontal="center" vertical="center"/>
      <protection hidden="1"/>
    </xf>
    <xf numFmtId="0" fontId="31" fillId="2" borderId="15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5" fillId="10" borderId="0" xfId="0" applyFont="1" applyFill="1" applyAlignment="1" applyProtection="1">
      <alignment vertical="center" wrapText="1"/>
      <protection hidden="1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23" fillId="10" borderId="0" xfId="0" applyFont="1" applyFill="1" applyBorder="1" applyAlignment="1" applyProtection="1">
      <alignment vertical="center" wrapTex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15" fillId="10" borderId="63" xfId="0" applyFont="1" applyFill="1" applyBorder="1" applyAlignment="1" applyProtection="1">
      <protection hidden="1"/>
    </xf>
    <xf numFmtId="0" fontId="15" fillId="10" borderId="34" xfId="0" applyFont="1" applyFill="1" applyBorder="1" applyAlignment="1" applyProtection="1">
      <alignment vertical="center"/>
      <protection hidden="1"/>
    </xf>
    <xf numFmtId="0" fontId="16" fillId="4" borderId="34" xfId="0" applyFont="1" applyFill="1" applyBorder="1" applyAlignment="1" applyProtection="1">
      <alignment horizontal="center" vertical="center"/>
      <protection hidden="1"/>
    </xf>
    <xf numFmtId="0" fontId="16" fillId="6" borderId="34" xfId="0" applyFont="1" applyFill="1" applyBorder="1" applyAlignment="1" applyProtection="1">
      <alignment horizontal="center" vertical="center"/>
      <protection hidden="1"/>
    </xf>
    <xf numFmtId="0" fontId="28" fillId="10" borderId="0" xfId="0" applyFont="1" applyFill="1" applyAlignment="1" applyProtection="1">
      <alignment horizontal="center" vertical="center" wrapText="1"/>
      <protection hidden="1"/>
    </xf>
    <xf numFmtId="0" fontId="46" fillId="10" borderId="0" xfId="0" applyFont="1" applyFill="1" applyBorder="1" applyAlignment="1" applyProtection="1">
      <alignment vertical="center" wrapText="1"/>
      <protection hidden="1"/>
    </xf>
    <xf numFmtId="0" fontId="30" fillId="10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31" fillId="2" borderId="50" xfId="0" applyFont="1" applyFill="1" applyBorder="1" applyAlignment="1" applyProtection="1">
      <alignment horizontal="center" vertical="center"/>
      <protection hidden="1"/>
    </xf>
    <xf numFmtId="0" fontId="31" fillId="2" borderId="0" xfId="0" applyFont="1" applyFill="1" applyBorder="1" applyAlignment="1" applyProtection="1">
      <alignment horizontal="center" vertical="center"/>
      <protection hidden="1"/>
    </xf>
    <xf numFmtId="0" fontId="31" fillId="2" borderId="51" xfId="0" applyFont="1" applyFill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51" xfId="0" applyFill="1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5" fillId="10" borderId="63" xfId="0" applyFont="1" applyFill="1" applyBorder="1" applyAlignment="1"/>
    <xf numFmtId="0" fontId="31" fillId="2" borderId="50" xfId="0" applyFont="1" applyFill="1" applyBorder="1" applyAlignment="1" applyProtection="1">
      <alignment horizontal="right" vertical="center" wrapText="1"/>
      <protection hidden="1"/>
    </xf>
    <xf numFmtId="0" fontId="31" fillId="2" borderId="0" xfId="0" applyFont="1" applyFill="1" applyBorder="1" applyAlignment="1" applyProtection="1">
      <alignment horizontal="right" vertical="center" wrapText="1"/>
      <protection hidden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0" fillId="0" borderId="30" xfId="0" applyFill="1" applyBorder="1" applyAlignment="1" applyProtection="1">
      <alignment vertical="center" wrapText="1"/>
      <protection locked="0"/>
    </xf>
    <xf numFmtId="0" fontId="0" fillId="0" borderId="108" xfId="0" applyFill="1" applyBorder="1" applyAlignment="1" applyProtection="1">
      <alignment vertical="center" wrapText="1"/>
      <protection locked="0"/>
    </xf>
    <xf numFmtId="0" fontId="0" fillId="0" borderId="31" xfId="0" applyFill="1" applyBorder="1" applyAlignment="1" applyProtection="1">
      <alignment vertical="center" wrapText="1"/>
      <protection locked="0"/>
    </xf>
    <xf numFmtId="0" fontId="2" fillId="2" borderId="5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vertical="center" wrapText="1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51" xfId="0" applyFill="1" applyBorder="1" applyAlignment="1" applyProtection="1">
      <alignment vertical="center"/>
      <protection hidden="1"/>
    </xf>
    <xf numFmtId="0" fontId="0" fillId="2" borderId="50" xfId="0" applyFill="1" applyBorder="1" applyAlignment="1" applyProtection="1">
      <alignment vertical="center"/>
      <protection hidden="1"/>
    </xf>
    <xf numFmtId="0" fontId="21" fillId="9" borderId="58" xfId="0" applyFont="1" applyFill="1" applyBorder="1" applyAlignment="1" applyProtection="1">
      <alignment horizontal="center" vertical="center" wrapText="1"/>
      <protection hidden="1"/>
    </xf>
    <xf numFmtId="0" fontId="21" fillId="9" borderId="62" xfId="0" applyFont="1" applyFill="1" applyBorder="1" applyAlignment="1" applyProtection="1">
      <alignment horizontal="center" vertical="center" wrapText="1"/>
      <protection hidden="1"/>
    </xf>
    <xf numFmtId="0" fontId="21" fillId="9" borderId="59" xfId="0" applyFont="1" applyFill="1" applyBorder="1" applyAlignment="1" applyProtection="1">
      <alignment horizontal="center" vertical="center" wrapText="1"/>
      <protection hidden="1"/>
    </xf>
    <xf numFmtId="0" fontId="28" fillId="10" borderId="0" xfId="5" applyFont="1" applyFill="1" applyAlignment="1">
      <alignment horizontal="center" vertical="center"/>
    </xf>
    <xf numFmtId="17" fontId="15" fillId="10" borderId="76" xfId="5" applyNumberFormat="1" applyFont="1" applyFill="1" applyBorder="1" applyAlignment="1">
      <alignment horizontal="center" vertical="center" textRotation="90"/>
    </xf>
    <xf numFmtId="17" fontId="15" fillId="10" borderId="79" xfId="5" applyNumberFormat="1" applyFont="1" applyFill="1" applyBorder="1" applyAlignment="1">
      <alignment horizontal="center" vertical="center" textRotation="90"/>
    </xf>
    <xf numFmtId="0" fontId="23" fillId="10" borderId="76" xfId="5" applyFont="1" applyFill="1" applyBorder="1" applyAlignment="1">
      <alignment horizontal="center" vertical="center"/>
    </xf>
    <xf numFmtId="0" fontId="23" fillId="10" borderId="79" xfId="5" applyFont="1" applyFill="1" applyBorder="1" applyAlignment="1">
      <alignment horizontal="center" vertical="center"/>
    </xf>
    <xf numFmtId="0" fontId="11" fillId="10" borderId="77" xfId="5" applyFont="1" applyFill="1" applyBorder="1" applyAlignment="1">
      <alignment horizontal="center" vertical="center"/>
    </xf>
    <xf numFmtId="0" fontId="11" fillId="10" borderId="78" xfId="5" applyFont="1" applyFill="1" applyBorder="1" applyAlignment="1">
      <alignment horizontal="center" vertical="center"/>
    </xf>
    <xf numFmtId="0" fontId="23" fillId="10" borderId="76" xfId="5" applyFont="1" applyFill="1" applyBorder="1" applyAlignment="1">
      <alignment horizontal="center" vertical="center" wrapText="1"/>
    </xf>
    <xf numFmtId="0" fontId="23" fillId="10" borderId="79" xfId="5" applyFont="1" applyFill="1" applyBorder="1" applyAlignment="1">
      <alignment horizontal="center" vertical="center" wrapText="1"/>
    </xf>
    <xf numFmtId="40" fontId="30" fillId="5" borderId="106" xfId="5" applyNumberFormat="1" applyFont="1" applyFill="1" applyBorder="1" applyAlignment="1">
      <alignment horizontal="left"/>
    </xf>
    <xf numFmtId="40" fontId="30" fillId="5" borderId="107" xfId="5" applyNumberFormat="1" applyFont="1" applyFill="1" applyBorder="1" applyAlignment="1">
      <alignment horizontal="left"/>
    </xf>
  </cellXfs>
  <cellStyles count="7">
    <cellStyle name="Collegamento ipertestuale" xfId="4" builtinId="8"/>
    <cellStyle name="Migliaia" xfId="6" builtinId="3"/>
    <cellStyle name="Normale" xfId="0" builtinId="0"/>
    <cellStyle name="Normale 2" xfId="2"/>
    <cellStyle name="Normale 3" xfId="5"/>
    <cellStyle name="Percentuale" xfId="1" builtinId="5"/>
    <cellStyle name="Percentuale 2" xfId="3"/>
  </cellStyles>
  <dxfs count="103"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color rgb="FF006600"/>
      </font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strike val="0"/>
        <color theme="0" tint="-4.9989318521683403E-2"/>
      </font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color rgb="FF006600"/>
      </font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6600"/>
      </font>
      <fill>
        <patternFill>
          <bgColor rgb="FF92D050"/>
        </patternFill>
      </fill>
    </dxf>
    <dxf>
      <font>
        <strike val="0"/>
        <color theme="4" tint="0.79998168889431442"/>
      </font>
      <fill>
        <patternFill>
          <bgColor theme="4" tint="0.79998168889431442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strike val="0"/>
        <color theme="0" tint="-4.9989318521683403E-2"/>
      </font>
    </dxf>
    <dxf>
      <font>
        <b/>
        <i val="0"/>
        <color rgb="FF006600"/>
      </font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6600"/>
      </font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strike val="0"/>
      </font>
      <fill>
        <patternFill>
          <bgColor theme="0" tint="-0.24994659260841701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92D050"/>
        </patternFill>
      </fill>
    </dxf>
    <dxf>
      <font>
        <b/>
        <i val="0"/>
        <color rgb="FF006600"/>
      </font>
      <fill>
        <patternFill>
          <bgColor rgb="FF92D050"/>
        </patternFill>
      </fill>
    </dxf>
    <dxf>
      <font>
        <color rgb="FF006600"/>
      </font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6600"/>
      </font>
      <fill>
        <patternFill>
          <bgColor rgb="FF92D05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theme="6" tint="0.79998168889431442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CCFFCC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theme="6" tint="0.79998168889431442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CCFFCC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6600"/>
      </font>
      <fill>
        <patternFill>
          <bgColor rgb="FFCCFFCC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00"/>
      <color rgb="FFCCFFCC"/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O30"/>
  <sheetViews>
    <sheetView showGridLines="0" view="pageBreakPreview" zoomScale="75" zoomScaleSheetLayoutView="75" workbookViewId="0">
      <selection activeCell="U21" sqref="U21"/>
    </sheetView>
  </sheetViews>
  <sheetFormatPr defaultRowHeight="11.25" x14ac:dyDescent="0.2"/>
  <cols>
    <col min="1" max="15" width="10.6640625" style="105" customWidth="1"/>
    <col min="16" max="16384" width="9.33203125" style="105"/>
  </cols>
  <sheetData>
    <row r="13" spans="1:15" ht="51" customHeight="1" x14ac:dyDescent="0.2">
      <c r="A13" s="270" t="s">
        <v>176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</row>
    <row r="14" spans="1:15" ht="18.75" x14ac:dyDescent="0.2">
      <c r="H14" s="249"/>
    </row>
    <row r="15" spans="1:15" ht="18.75" x14ac:dyDescent="0.2">
      <c r="H15" s="250"/>
    </row>
    <row r="16" spans="1:15" ht="18.75" x14ac:dyDescent="0.2">
      <c r="H16" s="250"/>
    </row>
    <row r="17" spans="1:15" ht="18.75" x14ac:dyDescent="0.2">
      <c r="H17" s="249"/>
    </row>
    <row r="18" spans="1:15" ht="18.75" x14ac:dyDescent="0.2">
      <c r="H18" s="249"/>
    </row>
    <row r="19" spans="1:15" ht="138.94999999999999" customHeight="1" x14ac:dyDescent="0.2">
      <c r="B19" s="271" t="s">
        <v>179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</row>
    <row r="20" spans="1:15" ht="63.75" customHeight="1" x14ac:dyDescent="0.2">
      <c r="A20" s="272" t="s">
        <v>180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</row>
    <row r="21" spans="1:15" ht="18.75" x14ac:dyDescent="0.3">
      <c r="H21" s="251"/>
    </row>
    <row r="22" spans="1:15" ht="18.75" x14ac:dyDescent="0.3">
      <c r="H22" s="251"/>
    </row>
    <row r="23" spans="1:15" ht="18.75" x14ac:dyDescent="0.2">
      <c r="H23" s="249" t="s">
        <v>177</v>
      </c>
    </row>
    <row r="24" spans="1:15" ht="18.75" x14ac:dyDescent="0.2">
      <c r="H24" s="249"/>
    </row>
    <row r="25" spans="1:15" ht="18.75" x14ac:dyDescent="0.2">
      <c r="H25" s="249"/>
    </row>
    <row r="30" spans="1:15" ht="35.25" customHeight="1" x14ac:dyDescent="0.2">
      <c r="B30" s="274" t="s">
        <v>178</v>
      </c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</row>
  </sheetData>
  <sheetProtection algorithmName="SHA-512" hashValue="2EsEQces49GroWv2RInAjt89JjYfoCum6wi71o3QnNvs9C1B1PxcWabpspuA2TORNyVNcs3pa5ZS6Xh4rsf4GA==" saltValue="6W8zx/6Piu1CsMjb2Jzjrw==" spinCount="100000" sheet="1" objects="1" scenarios="1"/>
  <mergeCells count="4">
    <mergeCell ref="A13:O13"/>
    <mergeCell ref="B19:M19"/>
    <mergeCell ref="A20:O20"/>
    <mergeCell ref="B30:N30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I73"/>
  <sheetViews>
    <sheetView showGridLines="0" topLeftCell="A34" workbookViewId="0">
      <selection activeCell="C69" sqref="C69"/>
    </sheetView>
  </sheetViews>
  <sheetFormatPr defaultColWidth="9" defaultRowHeight="11.25" x14ac:dyDescent="0.2"/>
  <cols>
    <col min="1" max="1" width="9" style="105"/>
    <col min="2" max="2" width="30.5" style="105" customWidth="1"/>
    <col min="3" max="3" width="24.83203125" style="105" customWidth="1"/>
    <col min="4" max="4" width="40.5" style="105" customWidth="1"/>
    <col min="5" max="5" width="12.5" style="105" customWidth="1"/>
    <col min="6" max="6" width="9" style="105"/>
    <col min="7" max="9" width="5.83203125" style="105" customWidth="1"/>
    <col min="10" max="16384" width="9" style="105"/>
  </cols>
  <sheetData>
    <row r="1" spans="2:9" ht="15.75" customHeight="1" thickTop="1" x14ac:dyDescent="0.2">
      <c r="B1" s="284" t="s">
        <v>82</v>
      </c>
      <c r="C1" s="285"/>
      <c r="D1" s="285"/>
      <c r="E1" s="285"/>
      <c r="F1" s="285"/>
      <c r="G1" s="285"/>
      <c r="H1" s="285"/>
      <c r="I1" s="286"/>
    </row>
    <row r="2" spans="2:9" x14ac:dyDescent="0.2">
      <c r="B2" s="287"/>
      <c r="C2" s="288"/>
      <c r="D2" s="288"/>
      <c r="E2" s="288"/>
      <c r="F2" s="288"/>
      <c r="G2" s="288"/>
      <c r="H2" s="288"/>
      <c r="I2" s="289"/>
    </row>
    <row r="3" spans="2:9" x14ac:dyDescent="0.2">
      <c r="B3" s="191"/>
      <c r="C3" s="222"/>
      <c r="D3" s="222"/>
      <c r="E3" s="222"/>
      <c r="F3" s="222"/>
      <c r="G3" s="222"/>
      <c r="H3" s="222"/>
      <c r="I3" s="192"/>
    </row>
    <row r="4" spans="2:9" ht="12.75" thickBot="1" x14ac:dyDescent="0.25">
      <c r="B4" s="323" t="s">
        <v>167</v>
      </c>
      <c r="C4" s="324"/>
      <c r="D4" s="324"/>
      <c r="E4" s="324"/>
      <c r="F4" s="324"/>
      <c r="G4" s="324"/>
      <c r="H4" s="324"/>
      <c r="I4" s="325"/>
    </row>
    <row r="5" spans="2:9" ht="28.5" customHeight="1" thickBot="1" x14ac:dyDescent="0.25">
      <c r="B5" s="290" t="s">
        <v>81</v>
      </c>
      <c r="C5" s="291"/>
      <c r="D5" s="231"/>
      <c r="E5" s="275" t="s">
        <v>141</v>
      </c>
      <c r="F5" s="276"/>
      <c r="G5" s="222"/>
      <c r="H5" s="222"/>
      <c r="I5" s="192"/>
    </row>
    <row r="6" spans="2:9" ht="24" customHeight="1" thickBot="1" x14ac:dyDescent="0.25">
      <c r="B6" s="290" t="s">
        <v>112</v>
      </c>
      <c r="C6" s="291"/>
      <c r="D6" s="232"/>
      <c r="E6" s="275" t="s">
        <v>141</v>
      </c>
      <c r="F6" s="276"/>
      <c r="G6" s="222"/>
      <c r="H6" s="222"/>
      <c r="I6" s="192"/>
    </row>
    <row r="7" spans="2:9" ht="12" thickBot="1" x14ac:dyDescent="0.25">
      <c r="B7" s="292" t="s">
        <v>111</v>
      </c>
      <c r="C7" s="293"/>
      <c r="D7" s="232"/>
      <c r="E7" s="275" t="s">
        <v>141</v>
      </c>
      <c r="F7" s="276"/>
      <c r="G7" s="222"/>
      <c r="H7" s="222"/>
      <c r="I7" s="192"/>
    </row>
    <row r="8" spans="2:9" x14ac:dyDescent="0.2">
      <c r="B8" s="294" t="s">
        <v>83</v>
      </c>
      <c r="C8" s="267" t="s">
        <v>84</v>
      </c>
      <c r="D8" s="233"/>
      <c r="E8" s="275" t="s">
        <v>141</v>
      </c>
      <c r="F8" s="276"/>
      <c r="G8" s="222"/>
      <c r="H8" s="222"/>
      <c r="I8" s="192"/>
    </row>
    <row r="9" spans="2:9" x14ac:dyDescent="0.2">
      <c r="B9" s="295"/>
      <c r="C9" s="268" t="s">
        <v>85</v>
      </c>
      <c r="D9" s="234"/>
      <c r="E9" s="275" t="s">
        <v>141</v>
      </c>
      <c r="F9" s="276"/>
      <c r="G9" s="222"/>
      <c r="H9" s="222"/>
      <c r="I9" s="192"/>
    </row>
    <row r="10" spans="2:9" x14ac:dyDescent="0.2">
      <c r="B10" s="295"/>
      <c r="C10" s="268" t="s">
        <v>86</v>
      </c>
      <c r="D10" s="234"/>
      <c r="E10" s="275" t="s">
        <v>141</v>
      </c>
      <c r="F10" s="276"/>
      <c r="G10" s="222"/>
      <c r="H10" s="222"/>
      <c r="I10" s="192"/>
    </row>
    <row r="11" spans="2:9" ht="12" thickBot="1" x14ac:dyDescent="0.25">
      <c r="B11" s="296"/>
      <c r="C11" s="269" t="s">
        <v>87</v>
      </c>
      <c r="D11" s="235"/>
      <c r="E11" s="223"/>
      <c r="F11" s="222"/>
      <c r="G11" s="222"/>
      <c r="H11" s="222"/>
      <c r="I11" s="192"/>
    </row>
    <row r="12" spans="2:9" x14ac:dyDescent="0.2">
      <c r="B12" s="294" t="s">
        <v>88</v>
      </c>
      <c r="C12" s="267" t="s">
        <v>84</v>
      </c>
      <c r="D12" s="233"/>
      <c r="E12" s="275" t="s">
        <v>141</v>
      </c>
      <c r="F12" s="276"/>
      <c r="G12" s="222"/>
      <c r="H12" s="222"/>
      <c r="I12" s="192"/>
    </row>
    <row r="13" spans="2:9" x14ac:dyDescent="0.2">
      <c r="B13" s="295"/>
      <c r="C13" s="268" t="s">
        <v>85</v>
      </c>
      <c r="D13" s="234"/>
      <c r="E13" s="275" t="s">
        <v>141</v>
      </c>
      <c r="F13" s="276"/>
      <c r="G13" s="222"/>
      <c r="H13" s="222"/>
      <c r="I13" s="192"/>
    </row>
    <row r="14" spans="2:9" x14ac:dyDescent="0.2">
      <c r="B14" s="295"/>
      <c r="C14" s="268" t="s">
        <v>86</v>
      </c>
      <c r="D14" s="234"/>
      <c r="E14" s="275" t="s">
        <v>141</v>
      </c>
      <c r="F14" s="276"/>
      <c r="G14" s="222"/>
      <c r="H14" s="222"/>
      <c r="I14" s="192"/>
    </row>
    <row r="15" spans="2:9" ht="12" thickBot="1" x14ac:dyDescent="0.25">
      <c r="B15" s="296"/>
      <c r="C15" s="269" t="s">
        <v>87</v>
      </c>
      <c r="D15" s="235"/>
      <c r="E15" s="223"/>
      <c r="F15" s="222"/>
      <c r="G15" s="222"/>
      <c r="H15" s="222"/>
      <c r="I15" s="192"/>
    </row>
    <row r="16" spans="2:9" x14ac:dyDescent="0.2">
      <c r="B16" s="294" t="s">
        <v>89</v>
      </c>
      <c r="C16" s="267" t="s">
        <v>84</v>
      </c>
      <c r="D16" s="233"/>
      <c r="E16" s="275" t="s">
        <v>141</v>
      </c>
      <c r="F16" s="276"/>
      <c r="G16" s="222"/>
      <c r="H16" s="222"/>
      <c r="I16" s="192"/>
    </row>
    <row r="17" spans="2:9" x14ac:dyDescent="0.2">
      <c r="B17" s="295"/>
      <c r="C17" s="268" t="s">
        <v>85</v>
      </c>
      <c r="D17" s="234"/>
      <c r="E17" s="275" t="s">
        <v>141</v>
      </c>
      <c r="F17" s="276"/>
      <c r="G17" s="222"/>
      <c r="H17" s="222"/>
      <c r="I17" s="192"/>
    </row>
    <row r="18" spans="2:9" x14ac:dyDescent="0.2">
      <c r="B18" s="295"/>
      <c r="C18" s="268" t="s">
        <v>86</v>
      </c>
      <c r="D18" s="234"/>
      <c r="E18" s="275" t="s">
        <v>141</v>
      </c>
      <c r="F18" s="276"/>
      <c r="G18" s="222"/>
      <c r="H18" s="222"/>
      <c r="I18" s="192"/>
    </row>
    <row r="19" spans="2:9" ht="12" thickBot="1" x14ac:dyDescent="0.25">
      <c r="B19" s="296"/>
      <c r="C19" s="269" t="s">
        <v>87</v>
      </c>
      <c r="D19" s="235"/>
      <c r="E19" s="223"/>
      <c r="F19" s="224"/>
      <c r="G19" s="222"/>
      <c r="H19" s="222"/>
      <c r="I19" s="192"/>
    </row>
    <row r="20" spans="2:9" ht="12.75" thickBot="1" x14ac:dyDescent="0.25">
      <c r="B20" s="323" t="s">
        <v>168</v>
      </c>
      <c r="C20" s="324"/>
      <c r="D20" s="324"/>
      <c r="E20" s="324"/>
      <c r="F20" s="324"/>
      <c r="G20" s="324"/>
      <c r="H20" s="324"/>
      <c r="I20" s="325"/>
    </row>
    <row r="21" spans="2:9" ht="12" thickBot="1" x14ac:dyDescent="0.25">
      <c r="B21" s="186" t="s">
        <v>90</v>
      </c>
      <c r="C21" s="193"/>
      <c r="D21" s="275" t="s">
        <v>141</v>
      </c>
      <c r="E21" s="276"/>
      <c r="F21" s="222"/>
      <c r="G21" s="222"/>
      <c r="H21" s="222"/>
      <c r="I21" s="192"/>
    </row>
    <row r="22" spans="2:9" ht="12" thickBot="1" x14ac:dyDescent="0.25">
      <c r="B22" s="187" t="s">
        <v>91</v>
      </c>
      <c r="C22" s="193"/>
      <c r="D22" s="275" t="s">
        <v>141</v>
      </c>
      <c r="E22" s="276"/>
      <c r="F22" s="222"/>
      <c r="G22" s="222"/>
      <c r="H22" s="222"/>
      <c r="I22" s="192"/>
    </row>
    <row r="23" spans="2:9" ht="12.75" thickBot="1" x14ac:dyDescent="0.25">
      <c r="B23" s="219" t="s">
        <v>169</v>
      </c>
      <c r="C23" s="225"/>
      <c r="D23" s="225"/>
      <c r="E23" s="225"/>
      <c r="F23" s="225"/>
      <c r="G23" s="225"/>
      <c r="H23" s="225"/>
      <c r="I23" s="220"/>
    </row>
    <row r="24" spans="2:9" ht="18" customHeight="1" thickBot="1" x14ac:dyDescent="0.25">
      <c r="B24" s="186" t="s">
        <v>92</v>
      </c>
      <c r="C24" s="320"/>
      <c r="D24" s="321"/>
      <c r="E24" s="322"/>
      <c r="F24" s="275" t="s">
        <v>141</v>
      </c>
      <c r="G24" s="276"/>
      <c r="H24" s="276"/>
      <c r="I24" s="326"/>
    </row>
    <row r="25" spans="2:9" ht="18" customHeight="1" thickBot="1" x14ac:dyDescent="0.25">
      <c r="B25" s="188" t="s">
        <v>94</v>
      </c>
      <c r="C25" s="312"/>
      <c r="D25" s="313"/>
      <c r="E25" s="314"/>
      <c r="F25" s="275" t="s">
        <v>141</v>
      </c>
      <c r="G25" s="276"/>
      <c r="H25" s="276"/>
      <c r="I25" s="326"/>
    </row>
    <row r="26" spans="2:9" ht="18" customHeight="1" thickBot="1" x14ac:dyDescent="0.25">
      <c r="B26" s="188" t="s">
        <v>142</v>
      </c>
      <c r="C26" s="312"/>
      <c r="D26" s="313"/>
      <c r="E26" s="314"/>
      <c r="F26" s="275" t="s">
        <v>141</v>
      </c>
      <c r="G26" s="276"/>
      <c r="H26" s="276"/>
      <c r="I26" s="326"/>
    </row>
    <row r="27" spans="2:9" ht="18" customHeight="1" thickBot="1" x14ac:dyDescent="0.25">
      <c r="B27" s="188" t="s">
        <v>93</v>
      </c>
      <c r="C27" s="312"/>
      <c r="D27" s="313"/>
      <c r="E27" s="314"/>
      <c r="F27" s="275" t="s">
        <v>141</v>
      </c>
      <c r="G27" s="276"/>
      <c r="H27" s="276"/>
      <c r="I27" s="326"/>
    </row>
    <row r="28" spans="2:9" ht="18" customHeight="1" thickBot="1" x14ac:dyDescent="0.25">
      <c r="B28" s="188" t="s">
        <v>95</v>
      </c>
      <c r="C28" s="312"/>
      <c r="D28" s="313"/>
      <c r="E28" s="314"/>
      <c r="F28" s="275" t="s">
        <v>141</v>
      </c>
      <c r="G28" s="276"/>
      <c r="H28" s="276"/>
      <c r="I28" s="326"/>
    </row>
    <row r="29" spans="2:9" ht="18" customHeight="1" thickBot="1" x14ac:dyDescent="0.25">
      <c r="B29" s="188" t="s">
        <v>96</v>
      </c>
      <c r="C29" s="312"/>
      <c r="D29" s="313"/>
      <c r="E29" s="314"/>
      <c r="F29" s="275" t="s">
        <v>141</v>
      </c>
      <c r="G29" s="276"/>
      <c r="H29" s="276"/>
      <c r="I29" s="326"/>
    </row>
    <row r="30" spans="2:9" ht="18" customHeight="1" thickBot="1" x14ac:dyDescent="0.25">
      <c r="B30" s="188" t="s">
        <v>143</v>
      </c>
      <c r="C30" s="312"/>
      <c r="D30" s="313"/>
      <c r="E30" s="314"/>
      <c r="F30" s="222"/>
      <c r="G30" s="222"/>
      <c r="H30" s="222"/>
      <c r="I30" s="192"/>
    </row>
    <row r="31" spans="2:9" ht="18" customHeight="1" thickBot="1" x14ac:dyDescent="0.25">
      <c r="B31" s="188" t="s">
        <v>97</v>
      </c>
      <c r="C31" s="312"/>
      <c r="D31" s="313"/>
      <c r="E31" s="314"/>
      <c r="F31" s="275" t="s">
        <v>141</v>
      </c>
      <c r="G31" s="276"/>
      <c r="H31" s="276"/>
      <c r="I31" s="326"/>
    </row>
    <row r="32" spans="2:9" ht="18" customHeight="1" thickBot="1" x14ac:dyDescent="0.25">
      <c r="B32" s="188" t="s">
        <v>144</v>
      </c>
      <c r="C32" s="312"/>
      <c r="D32" s="313"/>
      <c r="E32" s="314"/>
      <c r="F32" s="222"/>
      <c r="G32" s="222"/>
      <c r="H32" s="222"/>
      <c r="I32" s="192"/>
    </row>
    <row r="33" spans="2:9" ht="18" customHeight="1" thickBot="1" x14ac:dyDescent="0.25">
      <c r="B33" s="188" t="s">
        <v>98</v>
      </c>
      <c r="C33" s="312"/>
      <c r="D33" s="313"/>
      <c r="E33" s="314"/>
      <c r="F33" s="222"/>
      <c r="G33" s="222"/>
      <c r="H33" s="222"/>
      <c r="I33" s="192"/>
    </row>
    <row r="34" spans="2:9" ht="18" customHeight="1" thickBot="1" x14ac:dyDescent="0.25">
      <c r="B34" s="188" t="s">
        <v>99</v>
      </c>
      <c r="C34" s="315"/>
      <c r="D34" s="316"/>
      <c r="E34" s="317"/>
      <c r="F34" s="275" t="s">
        <v>141</v>
      </c>
      <c r="G34" s="276"/>
      <c r="H34" s="276"/>
      <c r="I34" s="326"/>
    </row>
    <row r="35" spans="2:9" ht="12.75" thickBot="1" x14ac:dyDescent="0.25">
      <c r="B35" s="252" t="s">
        <v>170</v>
      </c>
      <c r="C35" s="253"/>
      <c r="D35" s="253"/>
      <c r="E35" s="253"/>
      <c r="F35" s="253"/>
      <c r="G35" s="253"/>
      <c r="H35" s="253"/>
      <c r="I35" s="254"/>
    </row>
    <row r="36" spans="2:9" ht="15.95" customHeight="1" thickBot="1" x14ac:dyDescent="0.25">
      <c r="B36" s="186" t="s">
        <v>92</v>
      </c>
      <c r="C36" s="299"/>
      <c r="D36" s="300"/>
      <c r="E36" s="301"/>
      <c r="F36" s="275"/>
      <c r="G36" s="276"/>
      <c r="H36" s="221"/>
      <c r="I36" s="226"/>
    </row>
    <row r="37" spans="2:9" ht="15.95" customHeight="1" thickBot="1" x14ac:dyDescent="0.25">
      <c r="B37" s="188" t="s">
        <v>94</v>
      </c>
      <c r="C37" s="281"/>
      <c r="D37" s="282"/>
      <c r="E37" s="283"/>
      <c r="F37" s="275"/>
      <c r="G37" s="276"/>
      <c r="H37" s="222"/>
      <c r="I37" s="192"/>
    </row>
    <row r="38" spans="2:9" ht="15.95" customHeight="1" thickBot="1" x14ac:dyDescent="0.25">
      <c r="B38" s="188" t="s">
        <v>142</v>
      </c>
      <c r="C38" s="259"/>
      <c r="D38" s="260"/>
      <c r="E38" s="261"/>
      <c r="F38" s="275"/>
      <c r="G38" s="276"/>
      <c r="H38" s="222"/>
      <c r="I38" s="192"/>
    </row>
    <row r="39" spans="2:9" ht="15.95" customHeight="1" thickBot="1" x14ac:dyDescent="0.25">
      <c r="B39" s="188" t="s">
        <v>93</v>
      </c>
      <c r="C39" s="259"/>
      <c r="D39" s="260"/>
      <c r="E39" s="261"/>
      <c r="F39" s="275"/>
      <c r="G39" s="276"/>
      <c r="H39" s="222"/>
      <c r="I39" s="192"/>
    </row>
    <row r="40" spans="2:9" ht="15.95" customHeight="1" thickBot="1" x14ac:dyDescent="0.25">
      <c r="B40" s="188" t="s">
        <v>95</v>
      </c>
      <c r="C40" s="281"/>
      <c r="D40" s="282"/>
      <c r="E40" s="283"/>
      <c r="F40" s="275"/>
      <c r="G40" s="276"/>
      <c r="H40" s="222"/>
      <c r="I40" s="192"/>
    </row>
    <row r="41" spans="2:9" ht="15.95" customHeight="1" thickBot="1" x14ac:dyDescent="0.25">
      <c r="B41" s="188" t="s">
        <v>96</v>
      </c>
      <c r="C41" s="281"/>
      <c r="D41" s="282"/>
      <c r="E41" s="283"/>
      <c r="F41" s="275"/>
      <c r="G41" s="276"/>
      <c r="H41" s="206"/>
      <c r="I41" s="192"/>
    </row>
    <row r="42" spans="2:9" ht="15.95" customHeight="1" thickBot="1" x14ac:dyDescent="0.25">
      <c r="B42" s="188" t="s">
        <v>143</v>
      </c>
      <c r="C42" s="281"/>
      <c r="D42" s="282"/>
      <c r="E42" s="283"/>
      <c r="F42" s="222"/>
      <c r="G42" s="222"/>
      <c r="H42" s="222"/>
      <c r="I42" s="192"/>
    </row>
    <row r="43" spans="2:9" ht="15.95" customHeight="1" thickBot="1" x14ac:dyDescent="0.25">
      <c r="B43" s="188" t="s">
        <v>97</v>
      </c>
      <c r="C43" s="281"/>
      <c r="D43" s="282"/>
      <c r="E43" s="283"/>
      <c r="F43" s="275"/>
      <c r="G43" s="276"/>
      <c r="H43" s="206"/>
      <c r="I43" s="227"/>
    </row>
    <row r="44" spans="2:9" ht="15.95" customHeight="1" thickBot="1" x14ac:dyDescent="0.25">
      <c r="B44" s="188" t="s">
        <v>144</v>
      </c>
      <c r="C44" s="281"/>
      <c r="D44" s="282"/>
      <c r="E44" s="283"/>
      <c r="F44" s="222"/>
      <c r="G44" s="222"/>
      <c r="H44" s="222"/>
      <c r="I44" s="192"/>
    </row>
    <row r="45" spans="2:9" ht="15.95" customHeight="1" thickBot="1" x14ac:dyDescent="0.25">
      <c r="B45" s="188" t="s">
        <v>98</v>
      </c>
      <c r="C45" s="281"/>
      <c r="D45" s="282"/>
      <c r="E45" s="283"/>
      <c r="F45" s="222"/>
      <c r="G45" s="222"/>
      <c r="H45" s="206"/>
      <c r="I45" s="227"/>
    </row>
    <row r="46" spans="2:9" ht="15.95" customHeight="1" thickBot="1" x14ac:dyDescent="0.25">
      <c r="B46" s="236" t="s">
        <v>99</v>
      </c>
      <c r="C46" s="341"/>
      <c r="D46" s="342"/>
      <c r="E46" s="343"/>
      <c r="F46" s="339"/>
      <c r="G46" s="340"/>
      <c r="H46" s="237"/>
      <c r="I46" s="238"/>
    </row>
    <row r="47" spans="2:9" ht="12.75" thickBot="1" x14ac:dyDescent="0.25">
      <c r="B47" s="318" t="s">
        <v>171</v>
      </c>
      <c r="C47" s="278"/>
      <c r="D47" s="278"/>
      <c r="E47" s="278"/>
      <c r="F47" s="278"/>
      <c r="G47" s="278"/>
      <c r="H47" s="278"/>
      <c r="I47" s="319"/>
    </row>
    <row r="48" spans="2:9" ht="18" customHeight="1" thickBot="1" x14ac:dyDescent="0.25">
      <c r="B48" s="186" t="s">
        <v>92</v>
      </c>
      <c r="C48" s="320"/>
      <c r="D48" s="321"/>
      <c r="E48" s="322"/>
      <c r="F48" s="347" t="s">
        <v>141</v>
      </c>
      <c r="G48" s="348"/>
      <c r="H48" s="348"/>
      <c r="I48" s="349"/>
    </row>
    <row r="49" spans="2:9" ht="18" customHeight="1" thickBot="1" x14ac:dyDescent="0.25">
      <c r="B49" s="188" t="s">
        <v>94</v>
      </c>
      <c r="C49" s="312"/>
      <c r="D49" s="313"/>
      <c r="E49" s="314"/>
      <c r="F49" s="275" t="s">
        <v>141</v>
      </c>
      <c r="G49" s="276"/>
      <c r="H49" s="276"/>
      <c r="I49" s="326"/>
    </row>
    <row r="50" spans="2:9" ht="18" customHeight="1" thickBot="1" x14ac:dyDescent="0.25">
      <c r="B50" s="188" t="s">
        <v>142</v>
      </c>
      <c r="C50" s="312"/>
      <c r="D50" s="313"/>
      <c r="E50" s="314"/>
      <c r="F50" s="275" t="s">
        <v>141</v>
      </c>
      <c r="G50" s="276"/>
      <c r="H50" s="276"/>
      <c r="I50" s="326"/>
    </row>
    <row r="51" spans="2:9" ht="18" customHeight="1" thickBot="1" x14ac:dyDescent="0.25">
      <c r="B51" s="188" t="s">
        <v>93</v>
      </c>
      <c r="C51" s="312"/>
      <c r="D51" s="313"/>
      <c r="E51" s="314"/>
      <c r="F51" s="275" t="s">
        <v>141</v>
      </c>
      <c r="G51" s="276"/>
      <c r="H51" s="276"/>
      <c r="I51" s="326"/>
    </row>
    <row r="52" spans="2:9" ht="18" customHeight="1" thickBot="1" x14ac:dyDescent="0.25">
      <c r="B52" s="188" t="s">
        <v>95</v>
      </c>
      <c r="C52" s="312"/>
      <c r="D52" s="313"/>
      <c r="E52" s="314"/>
      <c r="F52" s="275" t="s">
        <v>141</v>
      </c>
      <c r="G52" s="276"/>
      <c r="H52" s="276"/>
      <c r="I52" s="326"/>
    </row>
    <row r="53" spans="2:9" ht="18" customHeight="1" thickBot="1" x14ac:dyDescent="0.25">
      <c r="B53" s="188" t="s">
        <v>96</v>
      </c>
      <c r="C53" s="312"/>
      <c r="D53" s="313"/>
      <c r="E53" s="314"/>
      <c r="F53" s="275" t="s">
        <v>141</v>
      </c>
      <c r="G53" s="276"/>
      <c r="H53" s="276"/>
      <c r="I53" s="326"/>
    </row>
    <row r="54" spans="2:9" ht="18" customHeight="1" thickBot="1" x14ac:dyDescent="0.25">
      <c r="B54" s="188" t="s">
        <v>143</v>
      </c>
      <c r="C54" s="312"/>
      <c r="D54" s="313"/>
      <c r="E54" s="314"/>
      <c r="F54" s="222"/>
      <c r="G54" s="222"/>
      <c r="H54" s="222"/>
      <c r="I54" s="192"/>
    </row>
    <row r="55" spans="2:9" ht="18" customHeight="1" thickBot="1" x14ac:dyDescent="0.25">
      <c r="B55" s="188" t="s">
        <v>97</v>
      </c>
      <c r="C55" s="312"/>
      <c r="D55" s="313"/>
      <c r="E55" s="314"/>
      <c r="F55" s="275" t="s">
        <v>141</v>
      </c>
      <c r="G55" s="276"/>
      <c r="H55" s="276"/>
      <c r="I55" s="326"/>
    </row>
    <row r="56" spans="2:9" ht="18" customHeight="1" thickBot="1" x14ac:dyDescent="0.25">
      <c r="B56" s="188" t="s">
        <v>144</v>
      </c>
      <c r="C56" s="312"/>
      <c r="D56" s="313"/>
      <c r="E56" s="314"/>
      <c r="F56" s="222"/>
      <c r="G56" s="222"/>
      <c r="H56" s="222"/>
      <c r="I56" s="192"/>
    </row>
    <row r="57" spans="2:9" ht="18" customHeight="1" thickBot="1" x14ac:dyDescent="0.25">
      <c r="B57" s="188" t="s">
        <v>98</v>
      </c>
      <c r="C57" s="312"/>
      <c r="D57" s="313"/>
      <c r="E57" s="314"/>
      <c r="F57" s="222"/>
      <c r="G57" s="222"/>
      <c r="H57" s="206"/>
      <c r="I57" s="227"/>
    </row>
    <row r="58" spans="2:9" ht="18" customHeight="1" thickBot="1" x14ac:dyDescent="0.25">
      <c r="B58" s="188" t="s">
        <v>99</v>
      </c>
      <c r="C58" s="315"/>
      <c r="D58" s="316"/>
      <c r="E58" s="317"/>
      <c r="F58" s="275" t="s">
        <v>141</v>
      </c>
      <c r="G58" s="276"/>
      <c r="H58" s="276"/>
      <c r="I58" s="326"/>
    </row>
    <row r="59" spans="2:9" ht="12.75" thickBot="1" x14ac:dyDescent="0.25">
      <c r="B59" s="277" t="s">
        <v>172</v>
      </c>
      <c r="C59" s="279"/>
      <c r="D59" s="279"/>
      <c r="E59" s="279"/>
      <c r="F59" s="279"/>
      <c r="G59" s="279"/>
      <c r="H59" s="279"/>
      <c r="I59" s="280"/>
    </row>
    <row r="60" spans="2:9" ht="12" thickBot="1" x14ac:dyDescent="0.25">
      <c r="B60" s="186" t="s">
        <v>100</v>
      </c>
      <c r="C60" s="350"/>
      <c r="D60" s="351"/>
      <c r="E60" s="352"/>
      <c r="F60" s="222"/>
      <c r="G60" s="222"/>
      <c r="H60" s="222"/>
      <c r="I60" s="192"/>
    </row>
    <row r="61" spans="2:9" ht="12" thickBot="1" x14ac:dyDescent="0.25">
      <c r="B61" s="188" t="s">
        <v>101</v>
      </c>
      <c r="C61" s="353"/>
      <c r="D61" s="354"/>
      <c r="E61" s="355"/>
      <c r="F61" s="222"/>
      <c r="G61" s="222"/>
      <c r="H61" s="222"/>
      <c r="I61" s="192"/>
    </row>
    <row r="62" spans="2:9" ht="12.75" thickBot="1" x14ac:dyDescent="0.25">
      <c r="B62" s="277" t="s">
        <v>173</v>
      </c>
      <c r="C62" s="279"/>
      <c r="D62" s="279"/>
      <c r="E62" s="279"/>
      <c r="F62" s="279"/>
      <c r="G62" s="279"/>
      <c r="H62" s="279"/>
      <c r="I62" s="280"/>
    </row>
    <row r="63" spans="2:9" ht="12" thickBot="1" x14ac:dyDescent="0.25">
      <c r="B63" s="186" t="s">
        <v>102</v>
      </c>
      <c r="C63" s="230"/>
      <c r="D63" s="212" t="s">
        <v>103</v>
      </c>
      <c r="E63" s="305"/>
      <c r="F63" s="306"/>
      <c r="G63" s="307"/>
      <c r="H63" s="307"/>
      <c r="I63" s="308"/>
    </row>
    <row r="64" spans="2:9" ht="12.75" thickBot="1" x14ac:dyDescent="0.25">
      <c r="B64" s="277" t="s">
        <v>174</v>
      </c>
      <c r="C64" s="279"/>
      <c r="D64" s="279"/>
      <c r="E64" s="279"/>
      <c r="F64" s="279"/>
      <c r="G64" s="279"/>
      <c r="H64" s="279"/>
      <c r="I64" s="280"/>
    </row>
    <row r="65" spans="2:9" ht="35.1" customHeight="1" thickBot="1" x14ac:dyDescent="0.25">
      <c r="B65" s="228" t="s">
        <v>137</v>
      </c>
      <c r="C65" s="356"/>
      <c r="D65" s="357"/>
      <c r="E65" s="358"/>
      <c r="F65" s="330" t="s">
        <v>145</v>
      </c>
      <c r="G65" s="331"/>
      <c r="H65" s="331"/>
      <c r="I65" s="332"/>
    </row>
    <row r="66" spans="2:9" ht="35.1" customHeight="1" thickBot="1" x14ac:dyDescent="0.25">
      <c r="B66" s="229" t="s">
        <v>138</v>
      </c>
      <c r="C66" s="344"/>
      <c r="D66" s="345"/>
      <c r="E66" s="346"/>
      <c r="F66" s="336" t="s">
        <v>145</v>
      </c>
      <c r="G66" s="337"/>
      <c r="H66" s="337"/>
      <c r="I66" s="338"/>
    </row>
    <row r="67" spans="2:9" ht="35.1" customHeight="1" thickBot="1" x14ac:dyDescent="0.25">
      <c r="B67" s="229" t="s">
        <v>104</v>
      </c>
      <c r="C67" s="327"/>
      <c r="D67" s="328"/>
      <c r="E67" s="329"/>
      <c r="F67" s="333" t="s">
        <v>145</v>
      </c>
      <c r="G67" s="334"/>
      <c r="H67" s="334"/>
      <c r="I67" s="335"/>
    </row>
    <row r="68" spans="2:9" ht="12.75" thickBot="1" x14ac:dyDescent="0.25">
      <c r="B68" s="277" t="s">
        <v>175</v>
      </c>
      <c r="C68" s="278"/>
      <c r="D68" s="278"/>
      <c r="E68" s="278"/>
      <c r="F68" s="279"/>
      <c r="G68" s="279"/>
      <c r="H68" s="279"/>
      <c r="I68" s="280"/>
    </row>
    <row r="69" spans="2:9" ht="24" customHeight="1" thickBot="1" x14ac:dyDescent="0.25">
      <c r="B69" s="218" t="s">
        <v>105</v>
      </c>
      <c r="C69" s="258"/>
      <c r="D69" s="309" t="s">
        <v>145</v>
      </c>
      <c r="E69" s="310"/>
      <c r="F69" s="310"/>
      <c r="G69" s="310"/>
      <c r="H69" s="310"/>
      <c r="I69" s="311"/>
    </row>
    <row r="70" spans="2:9" ht="12.75" thickTop="1" thickBot="1" x14ac:dyDescent="0.25">
      <c r="B70" s="302"/>
      <c r="C70" s="303"/>
      <c r="D70" s="303"/>
      <c r="E70" s="303"/>
      <c r="F70" s="303"/>
      <c r="G70" s="303"/>
      <c r="H70" s="303"/>
      <c r="I70" s="304"/>
    </row>
    <row r="71" spans="2:9" ht="12" thickTop="1" x14ac:dyDescent="0.2">
      <c r="B71" s="297" t="str">
        <f>IF(AND(D5&lt;&gt;"",D6&lt;&gt;"",D7&lt;&gt;"",D8&lt;&gt;"",D9&lt;&gt;"",D10&lt;&gt;"",D12&lt;&gt;"",D13&lt;&gt;"",D14&lt;&gt;"",D16&lt;&gt;"",D17&lt;&gt;"",D18&lt;&gt;"",C21&lt;&gt;"",C22&lt;&gt;"",C24&lt;&gt;"",C25&lt;&gt;"",C26&lt;&gt;"",C27&lt;&gt;"",C28&lt;&gt;"",C29&lt;&gt;"",C31&lt;&gt;"",C34&lt;&gt;"",C48&lt;&gt;"",C49&lt;&gt;"",C50&lt;&gt;"",C51&lt;&gt;"",C52&lt;&gt;"",C53&lt;&gt;"",C55&lt;&gt;"",C58&lt;&gt;""),"OK","Completare")</f>
        <v>Completare</v>
      </c>
      <c r="C71" s="297"/>
      <c r="D71" s="297"/>
      <c r="E71" s="297"/>
      <c r="F71" s="297"/>
      <c r="G71" s="297"/>
      <c r="H71" s="297"/>
      <c r="I71" s="297"/>
    </row>
    <row r="72" spans="2:9" x14ac:dyDescent="0.2">
      <c r="B72" s="298" t="str">
        <f>IF(D6=Elenco!A6,"OK",IF(AND(D6="Organismo diverso da Ente Pubblico",C65&lt;&gt;"",C66&lt;&gt;"",C67&lt;&gt;"",C69&lt;&gt;""),"OK","Completare con dati relativi ai punti 8 e 9"))</f>
        <v>Completare con dati relativi ai punti 8 e 9</v>
      </c>
      <c r="C72" s="298"/>
      <c r="D72" s="298"/>
      <c r="E72" s="298"/>
      <c r="F72" s="298"/>
      <c r="G72" s="298"/>
      <c r="H72" s="298"/>
      <c r="I72" s="298"/>
    </row>
    <row r="73" spans="2:9" x14ac:dyDescent="0.2">
      <c r="B73" s="298" t="str">
        <f>IF(OR(B71&lt;&gt;"OK",B72&lt;&gt;"OK"),"Completare la compilazione della presente sezione",IF(AND(B71="OK",B72="OK"),"OK"))</f>
        <v>Completare la compilazione della presente sezione</v>
      </c>
      <c r="C73" s="298"/>
      <c r="D73" s="298"/>
      <c r="E73" s="298"/>
      <c r="F73" s="298"/>
      <c r="G73" s="298"/>
      <c r="H73" s="298"/>
      <c r="I73" s="298"/>
    </row>
  </sheetData>
  <sheetProtection algorithmName="SHA-512" hashValue="NjbaFuYG2RUWnARiBDosyzl+2RWTyuQepnVR4nM7Pb9sm0xOG2YpaCk5BvWaBFcG5davEvgFw1ctHAckBRZ8TQ==" saltValue="tqh1Bok5RroTSgabS7p7zQ==" spinCount="100000" sheet="1" objects="1" scenarios="1"/>
  <mergeCells count="98">
    <mergeCell ref="B4:I4"/>
    <mergeCell ref="C51:E51"/>
    <mergeCell ref="C66:E66"/>
    <mergeCell ref="F48:I48"/>
    <mergeCell ref="F49:I49"/>
    <mergeCell ref="F50:I50"/>
    <mergeCell ref="F51:I51"/>
    <mergeCell ref="F52:I52"/>
    <mergeCell ref="F53:I53"/>
    <mergeCell ref="F55:I55"/>
    <mergeCell ref="F58:I58"/>
    <mergeCell ref="C60:E60"/>
    <mergeCell ref="C61:E61"/>
    <mergeCell ref="C65:E65"/>
    <mergeCell ref="F36:G36"/>
    <mergeCell ref="F37:G37"/>
    <mergeCell ref="C67:E67"/>
    <mergeCell ref="F65:I65"/>
    <mergeCell ref="F67:I67"/>
    <mergeCell ref="F66:I66"/>
    <mergeCell ref="F39:G39"/>
    <mergeCell ref="F40:G40"/>
    <mergeCell ref="F41:G41"/>
    <mergeCell ref="F43:G43"/>
    <mergeCell ref="F46:G46"/>
    <mergeCell ref="C42:E42"/>
    <mergeCell ref="C41:E41"/>
    <mergeCell ref="C40:E40"/>
    <mergeCell ref="C54:E54"/>
    <mergeCell ref="C50:E50"/>
    <mergeCell ref="C46:E46"/>
    <mergeCell ref="C45:E45"/>
    <mergeCell ref="F38:G38"/>
    <mergeCell ref="F29:I29"/>
    <mergeCell ref="F31:I31"/>
    <mergeCell ref="F34:I34"/>
    <mergeCell ref="F24:I24"/>
    <mergeCell ref="F25:I25"/>
    <mergeCell ref="F26:I26"/>
    <mergeCell ref="F27:I27"/>
    <mergeCell ref="F28:I28"/>
    <mergeCell ref="C29:E29"/>
    <mergeCell ref="C30:E30"/>
    <mergeCell ref="C31:E31"/>
    <mergeCell ref="C34:E34"/>
    <mergeCell ref="C32:E32"/>
    <mergeCell ref="C33:E33"/>
    <mergeCell ref="D22:E22"/>
    <mergeCell ref="C24:E24"/>
    <mergeCell ref="C26:E26"/>
    <mergeCell ref="C27:E27"/>
    <mergeCell ref="C28:E28"/>
    <mergeCell ref="C25:E25"/>
    <mergeCell ref="E14:F14"/>
    <mergeCell ref="E16:F16"/>
    <mergeCell ref="E17:F17"/>
    <mergeCell ref="E18:F18"/>
    <mergeCell ref="D21:E21"/>
    <mergeCell ref="B20:I20"/>
    <mergeCell ref="C57:E57"/>
    <mergeCell ref="C58:E58"/>
    <mergeCell ref="B47:I47"/>
    <mergeCell ref="C48:E48"/>
    <mergeCell ref="C49:E49"/>
    <mergeCell ref="C52:E52"/>
    <mergeCell ref="C53:E53"/>
    <mergeCell ref="E10:F10"/>
    <mergeCell ref="E12:F12"/>
    <mergeCell ref="B71:I71"/>
    <mergeCell ref="B72:I72"/>
    <mergeCell ref="B73:I73"/>
    <mergeCell ref="B62:I62"/>
    <mergeCell ref="B64:I64"/>
    <mergeCell ref="C37:E37"/>
    <mergeCell ref="C36:E36"/>
    <mergeCell ref="B70:I70"/>
    <mergeCell ref="E63:F63"/>
    <mergeCell ref="G63:I63"/>
    <mergeCell ref="D69:I69"/>
    <mergeCell ref="B59:I59"/>
    <mergeCell ref="C55:E55"/>
    <mergeCell ref="C56:E56"/>
    <mergeCell ref="E13:F13"/>
    <mergeCell ref="B68:I68"/>
    <mergeCell ref="C44:E44"/>
    <mergeCell ref="C43:E43"/>
    <mergeCell ref="B1:I2"/>
    <mergeCell ref="B5:C5"/>
    <mergeCell ref="B7:C7"/>
    <mergeCell ref="B8:B11"/>
    <mergeCell ref="B12:B15"/>
    <mergeCell ref="B16:B19"/>
    <mergeCell ref="B6:C6"/>
    <mergeCell ref="E5:F5"/>
    <mergeCell ref="E6:F6"/>
    <mergeCell ref="E7:F7"/>
    <mergeCell ref="E8:F8"/>
    <mergeCell ref="E9:F9"/>
  </mergeCells>
  <conditionalFormatting sqref="E5:E11 E15 E19">
    <cfRule type="containsText" dxfId="102" priority="28" operator="containsText" text="Inserire le informazioni richieste">
      <formula>NOT(ISERROR(SEARCH("Inserire le informazioni richieste",E5)))</formula>
    </cfRule>
  </conditionalFormatting>
  <conditionalFormatting sqref="E12:E14">
    <cfRule type="containsText" dxfId="101" priority="27" operator="containsText" text="Inserire le informazioni richieste">
      <formula>NOT(ISERROR(SEARCH("Inserire le informazioni richieste",E12)))</formula>
    </cfRule>
  </conditionalFormatting>
  <conditionalFormatting sqref="E16">
    <cfRule type="containsText" dxfId="100" priority="26" operator="containsText" text="Inserire le informazioni richieste">
      <formula>NOT(ISERROR(SEARCH("Inserire le informazioni richieste",E16)))</formula>
    </cfRule>
  </conditionalFormatting>
  <conditionalFormatting sqref="E17">
    <cfRule type="containsText" dxfId="99" priority="25" operator="containsText" text="Inserire le informazioni richieste">
      <formula>NOT(ISERROR(SEARCH("Inserire le informazioni richieste",E17)))</formula>
    </cfRule>
  </conditionalFormatting>
  <conditionalFormatting sqref="E18">
    <cfRule type="containsText" dxfId="98" priority="24" operator="containsText" text="Inserire le informazioni richieste">
      <formula>NOT(ISERROR(SEARCH("Inserire le informazioni richieste",E18)))</formula>
    </cfRule>
  </conditionalFormatting>
  <conditionalFormatting sqref="D21">
    <cfRule type="containsText" dxfId="97" priority="23" operator="containsText" text="Inserire le informazioni richieste">
      <formula>NOT(ISERROR(SEARCH("Inserire le informazioni richieste",D21)))</formula>
    </cfRule>
  </conditionalFormatting>
  <conditionalFormatting sqref="D22">
    <cfRule type="containsText" dxfId="96" priority="22" operator="containsText" text="Inserire le informazioni richieste">
      <formula>NOT(ISERROR(SEARCH("Inserire le informazioni richieste",D22)))</formula>
    </cfRule>
  </conditionalFormatting>
  <conditionalFormatting sqref="F24:F29">
    <cfRule type="containsText" dxfId="95" priority="21" operator="containsText" text="Inserire le informazioni richieste">
      <formula>NOT(ISERROR(SEARCH("Inserire le informazioni richieste",F24)))</formula>
    </cfRule>
  </conditionalFormatting>
  <conditionalFormatting sqref="F31">
    <cfRule type="containsText" dxfId="94" priority="20" operator="containsText" text="Inserire le informazioni richieste">
      <formula>NOT(ISERROR(SEARCH("Inserire le informazioni richieste",F31)))</formula>
    </cfRule>
  </conditionalFormatting>
  <conditionalFormatting sqref="F34">
    <cfRule type="containsText" dxfId="93" priority="19" operator="containsText" text="Inserire le informazioni richieste">
      <formula>NOT(ISERROR(SEARCH("Inserire le informazioni richieste",F34)))</formula>
    </cfRule>
  </conditionalFormatting>
  <conditionalFormatting sqref="F36:F41">
    <cfRule type="containsText" dxfId="92" priority="18" operator="containsText" text="Inserire le informazioni richieste">
      <formula>NOT(ISERROR(SEARCH("Inserire le informazioni richieste",F36)))</formula>
    </cfRule>
  </conditionalFormatting>
  <conditionalFormatting sqref="F43">
    <cfRule type="containsText" dxfId="91" priority="17" operator="containsText" text="Inserire le informazioni richieste">
      <formula>NOT(ISERROR(SEARCH("Inserire le informazioni richieste",F43)))</formula>
    </cfRule>
  </conditionalFormatting>
  <conditionalFormatting sqref="F46">
    <cfRule type="containsText" dxfId="90" priority="16" operator="containsText" text="Inserire le informazioni richieste">
      <formula>NOT(ISERROR(SEARCH("Inserire le informazioni richieste",F46)))</formula>
    </cfRule>
  </conditionalFormatting>
  <conditionalFormatting sqref="F65:F67">
    <cfRule type="containsText" dxfId="89" priority="12" operator="containsText" text="Inserire le informazioni richieste">
      <formula>NOT(ISERROR(SEARCH("Inserire le informazioni richieste",F65)))</formula>
    </cfRule>
  </conditionalFormatting>
  <conditionalFormatting sqref="F48:F49 F51">
    <cfRule type="containsText" dxfId="88" priority="15" operator="containsText" text="Inserire le informazioni richieste">
      <formula>NOT(ISERROR(SEARCH("Inserire le informazioni richieste",F48)))</formula>
    </cfRule>
  </conditionalFormatting>
  <conditionalFormatting sqref="B73">
    <cfRule type="containsText" dxfId="87" priority="10" operator="containsText" text="OK">
      <formula>NOT(ISERROR(SEARCH("OK",B73)))</formula>
    </cfRule>
    <cfRule type="containsText" dxfId="86" priority="11" operator="containsText" text="Completare la compilazione della presente sezione">
      <formula>NOT(ISERROR(SEARCH("Completare la compilazione della presente sezione",B73)))</formula>
    </cfRule>
  </conditionalFormatting>
  <conditionalFormatting sqref="F50">
    <cfRule type="containsText" dxfId="85" priority="9" operator="containsText" text="Inserire le informazioni richieste">
      <formula>NOT(ISERROR(SEARCH("Inserire le informazioni richieste",F50)))</formula>
    </cfRule>
  </conditionalFormatting>
  <conditionalFormatting sqref="F52">
    <cfRule type="containsText" dxfId="84" priority="8" operator="containsText" text="Inserire le informazioni richieste">
      <formula>NOT(ISERROR(SEARCH("Inserire le informazioni richieste",F52)))</formula>
    </cfRule>
  </conditionalFormatting>
  <conditionalFormatting sqref="F53">
    <cfRule type="containsText" dxfId="83" priority="7" operator="containsText" text="Inserire le informazioni richieste">
      <formula>NOT(ISERROR(SEARCH("Inserire le informazioni richieste",F53)))</formula>
    </cfRule>
  </conditionalFormatting>
  <conditionalFormatting sqref="F55">
    <cfRule type="containsText" dxfId="82" priority="6" operator="containsText" text="Inserire le informazioni richieste">
      <formula>NOT(ISERROR(SEARCH("Inserire le informazioni richieste",F55)))</formula>
    </cfRule>
  </conditionalFormatting>
  <conditionalFormatting sqref="F58">
    <cfRule type="containsText" dxfId="81" priority="5" operator="containsText" text="Inserire le informazioni richieste">
      <formula>NOT(ISERROR(SEARCH("Inserire le informazioni richieste",F58)))</formula>
    </cfRule>
  </conditionalFormatting>
  <conditionalFormatting sqref="B71:B72">
    <cfRule type="containsText" dxfId="80" priority="3" operator="containsText" text="OK">
      <formula>NOT(ISERROR(SEARCH("OK",B71)))</formula>
    </cfRule>
    <cfRule type="containsText" dxfId="79" priority="4" operator="containsText" text="Completare la compilazione della presente sezione">
      <formula>NOT(ISERROR(SEARCH("Completare la compilazione della presente sezione",B71)))</formula>
    </cfRule>
  </conditionalFormatting>
  <conditionalFormatting sqref="B72:I72">
    <cfRule type="containsText" dxfId="78" priority="2" operator="containsText" text="Completare con dati relativi ai punti 8 e 9">
      <formula>NOT(ISERROR(SEARCH("Completare con dati relativi ai punti 8 e 9",B72)))</formula>
    </cfRule>
  </conditionalFormatting>
  <conditionalFormatting sqref="B71:I71">
    <cfRule type="containsText" dxfId="77" priority="1" operator="containsText" text="Completare">
      <formula>NOT(ISERROR(SEARCH("Completare",B71)))</formula>
    </cfRule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90" orientation="portrait" horizontalDpi="1200" verticalDpi="1200" r:id="rId1"/>
  <headerFooter>
    <oddFooter>Pagina &amp;P di &amp;N</oddFooter>
  </headerFooter>
  <rowBreaks count="1" manualBreakCount="1">
    <brk id="46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Elenco!$A$6:$A$7</xm:f>
          </x14:formula1>
          <xm:sqref>D6</xm:sqref>
        </x14:dataValidation>
        <x14:dataValidation type="list" allowBlank="1" showInputMessage="1" showErrorMessage="1">
          <x14:formula1>
            <xm:f>Elenco!$B$28:$B$29</xm:f>
          </x14:formula1>
          <xm:sqref>C69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1:G20"/>
  <sheetViews>
    <sheetView showGridLines="0" view="pageBreakPreview" zoomScaleNormal="100" zoomScaleSheetLayoutView="100" workbookViewId="0">
      <pane xSplit="2" ySplit="1" topLeftCell="C20" activePane="bottomRight" state="frozenSplit"/>
      <selection activeCell="H28" sqref="H28"/>
      <selection pane="topRight" activeCell="H28" sqref="H28"/>
      <selection pane="bottomLeft" activeCell="H28" sqref="H28"/>
      <selection pane="bottomRight" activeCell="D3" sqref="D3:D18"/>
    </sheetView>
  </sheetViews>
  <sheetFormatPr defaultRowHeight="11.25" x14ac:dyDescent="0.2"/>
  <cols>
    <col min="1" max="2" width="9.33203125" style="105"/>
    <col min="3" max="3" width="26.1640625" style="105" customWidth="1"/>
    <col min="4" max="4" width="106.6640625" style="105" customWidth="1"/>
    <col min="5" max="5" width="8.83203125" style="105" customWidth="1"/>
    <col min="6" max="6" width="12.83203125" style="105" customWidth="1"/>
    <col min="7" max="16384" width="9.33203125" style="105"/>
  </cols>
  <sheetData>
    <row r="1" spans="3:7" ht="15.75" x14ac:dyDescent="0.25">
      <c r="C1" s="361" t="s">
        <v>106</v>
      </c>
      <c r="D1" s="361"/>
      <c r="E1" s="361"/>
      <c r="F1" s="361"/>
      <c r="G1" s="240"/>
    </row>
    <row r="2" spans="3:7" ht="34.5" customHeight="1" thickBot="1" x14ac:dyDescent="0.25">
      <c r="C2" s="83"/>
      <c r="D2" s="83"/>
      <c r="E2" s="239" t="s">
        <v>107</v>
      </c>
      <c r="F2" s="239" t="s">
        <v>9</v>
      </c>
      <c r="G2" s="83"/>
    </row>
    <row r="3" spans="3:7" ht="35.25" thickTop="1" thickBot="1" x14ac:dyDescent="0.25">
      <c r="C3" s="210" t="s">
        <v>120</v>
      </c>
      <c r="D3" s="211"/>
      <c r="E3" s="189">
        <v>1500</v>
      </c>
      <c r="F3" s="190" t="str">
        <f>IF(D3="","Inserire le informazioni richieste",IF(AND(D3&lt;&gt;"",E3&lt;=G3),"Ridurre il testo riportato","OK"))</f>
        <v>Inserire le informazioni richieste</v>
      </c>
      <c r="G3" s="209">
        <f>LEN(D3)</f>
        <v>0</v>
      </c>
    </row>
    <row r="4" spans="3:7" ht="35.25" thickTop="1" thickBot="1" x14ac:dyDescent="0.25">
      <c r="C4" s="210" t="s">
        <v>121</v>
      </c>
      <c r="D4" s="211"/>
      <c r="E4" s="189">
        <v>4000</v>
      </c>
      <c r="F4" s="190" t="str">
        <f t="shared" ref="F4:F18" si="0">IF(D4="","Inserire le informazioni richieste",IF(AND(D4&lt;&gt;"",E4&lt;=G4),"Ridurre il testo riportato","OK"))</f>
        <v>Inserire le informazioni richieste</v>
      </c>
      <c r="G4" s="209">
        <f t="shared" ref="G4:G6" si="1">LEN(D4)</f>
        <v>0</v>
      </c>
    </row>
    <row r="5" spans="3:7" ht="80.25" thickTop="1" thickBot="1" x14ac:dyDescent="0.25">
      <c r="C5" s="210" t="s">
        <v>122</v>
      </c>
      <c r="D5" s="211"/>
      <c r="E5" s="189">
        <v>1500</v>
      </c>
      <c r="F5" s="190" t="str">
        <f t="shared" si="0"/>
        <v>Inserire le informazioni richieste</v>
      </c>
      <c r="G5" s="209">
        <f t="shared" si="1"/>
        <v>0</v>
      </c>
    </row>
    <row r="6" spans="3:7" ht="57.75" thickTop="1" thickBot="1" x14ac:dyDescent="0.25">
      <c r="C6" s="210" t="s">
        <v>123</v>
      </c>
      <c r="D6" s="211"/>
      <c r="E6" s="189">
        <v>2500</v>
      </c>
      <c r="F6" s="190" t="str">
        <f t="shared" si="0"/>
        <v>Inserire le informazioni richieste</v>
      </c>
      <c r="G6" s="209">
        <f t="shared" si="1"/>
        <v>0</v>
      </c>
    </row>
    <row r="7" spans="3:7" ht="54.95" customHeight="1" thickTop="1" thickBot="1" x14ac:dyDescent="0.25">
      <c r="C7" s="210" t="s">
        <v>124</v>
      </c>
      <c r="D7" s="211"/>
      <c r="E7" s="189">
        <v>2500</v>
      </c>
      <c r="F7" s="190" t="str">
        <f t="shared" ref="F7:F15" si="2">IF(D7="","Inserire le informazioni richieste",IF(AND(D7&lt;&gt;"",E7&lt;=G7),"Ridurre il testo riportato","OK"))</f>
        <v>Inserire le informazioni richieste</v>
      </c>
      <c r="G7" s="209">
        <f t="shared" ref="G7:G18" si="3">LEN(D7)</f>
        <v>0</v>
      </c>
    </row>
    <row r="8" spans="3:7" ht="54.95" customHeight="1" thickTop="1" thickBot="1" x14ac:dyDescent="0.25">
      <c r="C8" s="210" t="s">
        <v>130</v>
      </c>
      <c r="D8" s="262"/>
      <c r="E8" s="189">
        <v>2500</v>
      </c>
      <c r="F8" s="190" t="str">
        <f t="shared" si="2"/>
        <v>Inserire le informazioni richieste</v>
      </c>
      <c r="G8" s="209">
        <f t="shared" si="3"/>
        <v>0</v>
      </c>
    </row>
    <row r="9" spans="3:7" ht="54.95" customHeight="1" thickTop="1" thickBot="1" x14ac:dyDescent="0.25">
      <c r="C9" s="210" t="s">
        <v>125</v>
      </c>
      <c r="D9" s="211"/>
      <c r="E9" s="189">
        <v>2500</v>
      </c>
      <c r="F9" s="190" t="str">
        <f t="shared" si="2"/>
        <v>Inserire le informazioni richieste</v>
      </c>
      <c r="G9" s="209">
        <f t="shared" si="3"/>
        <v>0</v>
      </c>
    </row>
    <row r="10" spans="3:7" ht="54.95" customHeight="1" thickTop="1" thickBot="1" x14ac:dyDescent="0.25">
      <c r="C10" s="210" t="s">
        <v>126</v>
      </c>
      <c r="D10" s="211"/>
      <c r="E10" s="189">
        <v>2000</v>
      </c>
      <c r="F10" s="190" t="str">
        <f t="shared" si="2"/>
        <v>Inserire le informazioni richieste</v>
      </c>
      <c r="G10" s="209">
        <f t="shared" si="3"/>
        <v>0</v>
      </c>
    </row>
    <row r="11" spans="3:7" ht="54.95" customHeight="1" thickTop="1" thickBot="1" x14ac:dyDescent="0.25">
      <c r="C11" s="210" t="s">
        <v>127</v>
      </c>
      <c r="D11" s="211"/>
      <c r="E11" s="189">
        <v>2500</v>
      </c>
      <c r="F11" s="190" t="str">
        <f t="shared" si="2"/>
        <v>Inserire le informazioni richieste</v>
      </c>
      <c r="G11" s="209">
        <f t="shared" si="3"/>
        <v>0</v>
      </c>
    </row>
    <row r="12" spans="3:7" ht="54.95" customHeight="1" thickTop="1" thickBot="1" x14ac:dyDescent="0.25">
      <c r="C12" s="210" t="s">
        <v>128</v>
      </c>
      <c r="D12" s="211"/>
      <c r="E12" s="189">
        <v>2000</v>
      </c>
      <c r="F12" s="190" t="str">
        <f t="shared" si="2"/>
        <v>Inserire le informazioni richieste</v>
      </c>
      <c r="G12" s="209">
        <f t="shared" si="3"/>
        <v>0</v>
      </c>
    </row>
    <row r="13" spans="3:7" ht="54.95" customHeight="1" thickTop="1" thickBot="1" x14ac:dyDescent="0.25">
      <c r="C13" s="210" t="s">
        <v>131</v>
      </c>
      <c r="D13" s="211"/>
      <c r="E13" s="189">
        <v>3000</v>
      </c>
      <c r="F13" s="190" t="str">
        <f t="shared" si="2"/>
        <v>Inserire le informazioni richieste</v>
      </c>
      <c r="G13" s="209">
        <f t="shared" si="3"/>
        <v>0</v>
      </c>
    </row>
    <row r="14" spans="3:7" ht="54.95" customHeight="1" thickTop="1" thickBot="1" x14ac:dyDescent="0.25">
      <c r="C14" s="210" t="s">
        <v>132</v>
      </c>
      <c r="D14" s="211"/>
      <c r="E14" s="189">
        <v>3000</v>
      </c>
      <c r="F14" s="190" t="str">
        <f t="shared" si="2"/>
        <v>Inserire le informazioni richieste</v>
      </c>
      <c r="G14" s="209">
        <f t="shared" si="3"/>
        <v>0</v>
      </c>
    </row>
    <row r="15" spans="3:7" ht="54.95" customHeight="1" thickTop="1" thickBot="1" x14ac:dyDescent="0.25">
      <c r="C15" s="210" t="s">
        <v>133</v>
      </c>
      <c r="D15" s="211"/>
      <c r="E15" s="189">
        <v>3000</v>
      </c>
      <c r="F15" s="190" t="str">
        <f t="shared" si="2"/>
        <v>Inserire le informazioni richieste</v>
      </c>
      <c r="G15" s="209">
        <f t="shared" si="3"/>
        <v>0</v>
      </c>
    </row>
    <row r="16" spans="3:7" ht="54.95" customHeight="1" thickTop="1" thickBot="1" x14ac:dyDescent="0.25">
      <c r="C16" s="210" t="s">
        <v>134</v>
      </c>
      <c r="D16" s="211"/>
      <c r="E16" s="189">
        <v>1500</v>
      </c>
      <c r="F16" s="190" t="str">
        <f t="shared" si="0"/>
        <v>Inserire le informazioni richieste</v>
      </c>
      <c r="G16" s="209">
        <f t="shared" si="3"/>
        <v>0</v>
      </c>
    </row>
    <row r="17" spans="3:7" ht="54.95" customHeight="1" thickTop="1" thickBot="1" x14ac:dyDescent="0.25">
      <c r="C17" s="210" t="s">
        <v>135</v>
      </c>
      <c r="D17" s="211"/>
      <c r="E17" s="189">
        <v>1000</v>
      </c>
      <c r="F17" s="190" t="str">
        <f t="shared" ref="F17" si="4">IF(D17="","Inserire le informazioni richieste",IF(AND(D17&lt;&gt;"",E17&lt;=G17),"Ridurre il testo riportato","OK"))</f>
        <v>Inserire le informazioni richieste</v>
      </c>
      <c r="G17" s="209">
        <f t="shared" si="3"/>
        <v>0</v>
      </c>
    </row>
    <row r="18" spans="3:7" ht="54.95" customHeight="1" thickTop="1" thickBot="1" x14ac:dyDescent="0.25">
      <c r="C18" s="210" t="s">
        <v>136</v>
      </c>
      <c r="D18" s="211"/>
      <c r="E18" s="189">
        <v>2500</v>
      </c>
      <c r="F18" s="190" t="str">
        <f t="shared" si="0"/>
        <v>Inserire le informazioni richieste</v>
      </c>
      <c r="G18" s="209">
        <f t="shared" si="3"/>
        <v>0</v>
      </c>
    </row>
    <row r="19" spans="3:7" ht="42" customHeight="1" thickTop="1" thickBot="1" x14ac:dyDescent="0.25">
      <c r="C19" s="359" t="s">
        <v>129</v>
      </c>
      <c r="D19" s="360"/>
      <c r="E19" s="83"/>
      <c r="F19" s="190" t="str">
        <f>IF(AND(F3="OK",F4="OK",F5="OK",F6="OK",F7="OK",F8="OK",F9="OK",F10="OK",F11="OK",F12="OK",F13="OK",F14="OK",F15="OK",F16="OK",F17="ok",F18="OK"),"OK","CHECK")</f>
        <v>CHECK</v>
      </c>
      <c r="G19" s="54"/>
    </row>
    <row r="20" spans="3:7" ht="12" thickTop="1" x14ac:dyDescent="0.2">
      <c r="E20" s="54"/>
      <c r="F20" s="190"/>
      <c r="G20" s="54"/>
    </row>
  </sheetData>
  <sheetProtection algorithmName="SHA-512" hashValue="SlwIChlW3zcX31I0bixp+cVh0Ds8EJE3Ne2dEjCLDAqN9T6RVteNTxXcB7wLW2bKw19UhRiGQM6Z40KC9H+fZg==" saltValue="TOE6QxSURy7ee+BoSTcorw==" spinCount="100000" sheet="1" objects="1" scenarios="1"/>
  <mergeCells count="2">
    <mergeCell ref="C19:D19"/>
    <mergeCell ref="C1:F1"/>
  </mergeCells>
  <conditionalFormatting sqref="F3:F16 F18:F20">
    <cfRule type="containsText" dxfId="76" priority="6" operator="containsText" text="Ridurre il testo riportato">
      <formula>NOT(ISERROR(SEARCH("Ridurre il testo riportato",F3)))</formula>
    </cfRule>
    <cfRule type="containsText" dxfId="75" priority="7" operator="containsText" text="OK">
      <formula>NOT(ISERROR(SEARCH("OK",F3)))</formula>
    </cfRule>
    <cfRule type="containsText" dxfId="74" priority="8" operator="containsText" text="Inserire le informazioni richieste">
      <formula>NOT(ISERROR(SEARCH("Inserire le informazioni richieste",F3)))</formula>
    </cfRule>
  </conditionalFormatting>
  <conditionalFormatting sqref="F19:F20">
    <cfRule type="containsText" dxfId="73" priority="4" operator="containsText" text="OK">
      <formula>NOT(ISERROR(SEARCH("OK",F19)))</formula>
    </cfRule>
    <cfRule type="containsText" dxfId="72" priority="5" operator="containsText" text="CHECK">
      <formula>NOT(ISERROR(SEARCH("CHECK",F19)))</formula>
    </cfRule>
  </conditionalFormatting>
  <conditionalFormatting sqref="F17">
    <cfRule type="containsText" dxfId="71" priority="1" operator="containsText" text="Ridurre il testo riportato">
      <formula>NOT(ISERROR(SEARCH("Ridurre il testo riportato",F17)))</formula>
    </cfRule>
    <cfRule type="containsText" dxfId="70" priority="2" operator="containsText" text="OK">
      <formula>NOT(ISERROR(SEARCH("OK",F17)))</formula>
    </cfRule>
    <cfRule type="containsText" dxfId="69" priority="3" operator="containsText" text="Inserire le informazioni richieste">
      <formula>NOT(ISERROR(SEARCH("Inserire le informazioni richieste",F17)))</formula>
    </cfRule>
  </conditionalFormatting>
  <printOptions horizontalCentered="1" verticalCentered="1"/>
  <pageMargins left="0.11811023622047245" right="0.11811023622047245" top="0.15748031496062992" bottom="0.19685039370078741" header="0.31496062992125984" footer="0.31496062992125984"/>
  <pageSetup paperSize="9" scale="90" orientation="portrait" horizontalDpi="1200" verticalDpi="1200" r:id="rId1"/>
  <headerFooter>
    <oddFooter>Pagina &amp;P di &amp;N</oddFooter>
  </headerFooter>
  <rowBreaks count="3" manualBreakCount="3">
    <brk id="6" max="16383" man="1"/>
    <brk id="11" max="16383" man="1"/>
    <brk id="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M84"/>
  <sheetViews>
    <sheetView showGridLines="0" view="pageBreakPreview" topLeftCell="B13" zoomScale="75" zoomScaleNormal="80" zoomScaleSheetLayoutView="75" zoomScalePageLayoutView="80" workbookViewId="0">
      <selection activeCell="K80" sqref="K80"/>
    </sheetView>
  </sheetViews>
  <sheetFormatPr defaultColWidth="8.6640625" defaultRowHeight="11.25" x14ac:dyDescent="0.2"/>
  <cols>
    <col min="2" max="2" width="59.83203125" customWidth="1"/>
    <col min="3" max="7" width="20.83203125" customWidth="1"/>
    <col min="8" max="8" width="19.5" customWidth="1"/>
    <col min="9" max="9" width="15.1640625" customWidth="1"/>
    <col min="10" max="10" width="17.1640625" customWidth="1"/>
    <col min="11" max="11" width="35.5" customWidth="1"/>
    <col min="12" max="12" width="32.5" customWidth="1"/>
    <col min="13" max="13" width="23.1640625" customWidth="1"/>
  </cols>
  <sheetData>
    <row r="1" spans="2:12" ht="23.25" customHeight="1" x14ac:dyDescent="0.2">
      <c r="B1" s="377" t="s">
        <v>146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</row>
    <row r="2" spans="2:12" x14ac:dyDescent="0.2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2:12" ht="12" customHeight="1" x14ac:dyDescent="0.2">
      <c r="B3" s="78"/>
      <c r="C3" s="79"/>
      <c r="D3" s="79"/>
      <c r="E3" s="79"/>
      <c r="F3" s="79"/>
      <c r="G3" s="79"/>
      <c r="H3" s="76"/>
      <c r="I3" s="77"/>
      <c r="J3" s="77"/>
      <c r="K3" s="77"/>
      <c r="L3" s="77"/>
    </row>
    <row r="4" spans="2:12" ht="37.5" customHeight="1" thickBot="1" x14ac:dyDescent="0.25">
      <c r="B4" s="387" t="s">
        <v>110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</row>
    <row r="5" spans="2:12" ht="57" customHeight="1" thickBot="1" x14ac:dyDescent="0.25">
      <c r="B5" s="2" t="s">
        <v>4</v>
      </c>
      <c r="C5" s="381" t="s">
        <v>0</v>
      </c>
      <c r="D5" s="382"/>
      <c r="E5" s="382"/>
      <c r="F5" s="382"/>
      <c r="G5" s="383"/>
      <c r="H5" s="5" t="s">
        <v>1</v>
      </c>
      <c r="I5" s="3" t="s">
        <v>3</v>
      </c>
      <c r="J5" s="4" t="s">
        <v>2</v>
      </c>
      <c r="K5" s="4" t="s">
        <v>52</v>
      </c>
      <c r="L5" s="4" t="s">
        <v>9</v>
      </c>
    </row>
    <row r="6" spans="2:12" ht="62.25" customHeight="1" thickBot="1" x14ac:dyDescent="0.25">
      <c r="B6" s="43" t="s">
        <v>5</v>
      </c>
      <c r="C6" s="378"/>
      <c r="D6" s="379"/>
      <c r="E6" s="379"/>
      <c r="F6" s="379"/>
      <c r="G6" s="380"/>
      <c r="H6" s="44">
        <f>H7+H14+H21+H54+H64+H69+H74</f>
        <v>0</v>
      </c>
      <c r="I6" s="45">
        <f>I7+I14+I21+I54+I64+I69+I74</f>
        <v>0</v>
      </c>
      <c r="J6" s="46">
        <f t="shared" ref="J6:J13" si="0">SUM(H6:I6)</f>
        <v>0</v>
      </c>
      <c r="K6" s="91"/>
      <c r="L6" s="20" t="str">
        <f>IF(H6=0,"",IF(L76&lt;&gt;"OK","Rivedere importi e/o descrizione spesa ammissibile","OK"))</f>
        <v/>
      </c>
    </row>
    <row r="7" spans="2:12" s="105" customFormat="1" ht="30" customHeight="1" thickBot="1" x14ac:dyDescent="0.25">
      <c r="B7" s="52" t="s">
        <v>156</v>
      </c>
      <c r="C7" s="384"/>
      <c r="D7" s="385"/>
      <c r="E7" s="385"/>
      <c r="F7" s="385"/>
      <c r="G7" s="386"/>
      <c r="H7" s="21">
        <f>SUM(H8:H13)</f>
        <v>0</v>
      </c>
      <c r="I7" s="22">
        <f>SUM(I8:I13)</f>
        <v>0</v>
      </c>
      <c r="J7" s="23">
        <f t="shared" si="0"/>
        <v>0</v>
      </c>
      <c r="K7" s="114"/>
      <c r="L7" s="118"/>
    </row>
    <row r="8" spans="2:12" s="105" customFormat="1" ht="12" customHeight="1" x14ac:dyDescent="0.2">
      <c r="B8" s="10"/>
      <c r="C8" s="368"/>
      <c r="D8" s="369"/>
      <c r="E8" s="369"/>
      <c r="F8" s="369"/>
      <c r="G8" s="370"/>
      <c r="H8" s="11"/>
      <c r="I8" s="12"/>
      <c r="J8" s="27">
        <f t="shared" si="0"/>
        <v>0</v>
      </c>
      <c r="K8" s="114"/>
      <c r="L8" s="118" t="str">
        <f>IF(AND(H8&gt;0,OR(B8="",C8="")), "Check","OK")</f>
        <v>OK</v>
      </c>
    </row>
    <row r="9" spans="2:12" s="105" customFormat="1" ht="12" customHeight="1" x14ac:dyDescent="0.2">
      <c r="B9" s="10"/>
      <c r="C9" s="368"/>
      <c r="D9" s="369"/>
      <c r="E9" s="369"/>
      <c r="F9" s="369"/>
      <c r="G9" s="370"/>
      <c r="H9" s="11"/>
      <c r="I9" s="12"/>
      <c r="J9" s="27">
        <f t="shared" si="0"/>
        <v>0</v>
      </c>
      <c r="K9" s="114"/>
      <c r="L9" s="118" t="str">
        <f>IF(AND(H9&gt;0,OR(B9="",C9="")), "Check","OK")</f>
        <v>OK</v>
      </c>
    </row>
    <row r="10" spans="2:12" s="105" customFormat="1" ht="12" customHeight="1" x14ac:dyDescent="0.2">
      <c r="B10" s="10"/>
      <c r="C10" s="255"/>
      <c r="D10" s="256"/>
      <c r="E10" s="256"/>
      <c r="F10" s="256"/>
      <c r="G10" s="257"/>
      <c r="H10" s="11"/>
      <c r="I10" s="12"/>
      <c r="J10" s="27">
        <f t="shared" si="0"/>
        <v>0</v>
      </c>
      <c r="K10" s="114"/>
      <c r="L10" s="118" t="str">
        <f t="shared" ref="L10:L11" si="1">IF(AND(H10&gt;0,OR(B10="",C10="")), "Check","OK")</f>
        <v>OK</v>
      </c>
    </row>
    <row r="11" spans="2:12" s="105" customFormat="1" ht="12" customHeight="1" x14ac:dyDescent="0.2">
      <c r="B11" s="10"/>
      <c r="C11" s="368"/>
      <c r="D11" s="369"/>
      <c r="E11" s="369"/>
      <c r="F11" s="369"/>
      <c r="G11" s="370"/>
      <c r="H11" s="11"/>
      <c r="I11" s="12"/>
      <c r="J11" s="27">
        <f t="shared" si="0"/>
        <v>0</v>
      </c>
      <c r="K11" s="114"/>
      <c r="L11" s="118" t="str">
        <f t="shared" si="1"/>
        <v>OK</v>
      </c>
    </row>
    <row r="12" spans="2:12" s="105" customFormat="1" ht="12" customHeight="1" x14ac:dyDescent="0.2">
      <c r="B12" s="10"/>
      <c r="C12" s="368"/>
      <c r="D12" s="369"/>
      <c r="E12" s="369"/>
      <c r="F12" s="369"/>
      <c r="G12" s="370"/>
      <c r="H12" s="11"/>
      <c r="I12" s="12"/>
      <c r="J12" s="27">
        <f t="shared" si="0"/>
        <v>0</v>
      </c>
      <c r="K12" s="114"/>
      <c r="L12" s="118" t="str">
        <f>IF(AND(H12&gt;0,OR(B12="",C12="")), "Check","OK")</f>
        <v>OK</v>
      </c>
    </row>
    <row r="13" spans="2:12" s="105" customFormat="1" ht="12" customHeight="1" thickBot="1" x14ac:dyDescent="0.25">
      <c r="B13" s="13"/>
      <c r="C13" s="371"/>
      <c r="D13" s="372"/>
      <c r="E13" s="372"/>
      <c r="F13" s="372"/>
      <c r="G13" s="373"/>
      <c r="H13" s="14"/>
      <c r="I13" s="15"/>
      <c r="J13" s="28">
        <f t="shared" si="0"/>
        <v>0</v>
      </c>
      <c r="K13" s="114"/>
      <c r="L13" s="118" t="str">
        <f>IF(AND(H13&gt;0,OR(B13="",C13="")), "Check","OK")</f>
        <v>OK</v>
      </c>
    </row>
    <row r="14" spans="2:12" s="105" customFormat="1" ht="30" customHeight="1" thickBot="1" x14ac:dyDescent="0.25">
      <c r="B14" s="52" t="s">
        <v>157</v>
      </c>
      <c r="C14" s="384"/>
      <c r="D14" s="385"/>
      <c r="E14" s="385"/>
      <c r="F14" s="385"/>
      <c r="G14" s="386"/>
      <c r="H14" s="21">
        <f>SUM(H15:H20)</f>
        <v>0</v>
      </c>
      <c r="I14" s="22">
        <f>SUM(I15:I20)</f>
        <v>0</v>
      </c>
      <c r="J14" s="23">
        <f t="shared" ref="J14:J20" si="2">SUM(H14:I14)</f>
        <v>0</v>
      </c>
      <c r="K14" s="114"/>
      <c r="L14" s="118"/>
    </row>
    <row r="15" spans="2:12" s="105" customFormat="1" ht="12" customHeight="1" x14ac:dyDescent="0.2">
      <c r="B15" s="10"/>
      <c r="C15" s="368"/>
      <c r="D15" s="369"/>
      <c r="E15" s="369"/>
      <c r="F15" s="369"/>
      <c r="G15" s="370"/>
      <c r="H15" s="11"/>
      <c r="I15" s="12"/>
      <c r="J15" s="27">
        <f t="shared" si="2"/>
        <v>0</v>
      </c>
      <c r="K15" s="114"/>
      <c r="L15" s="118" t="str">
        <f>IF(AND(H15&gt;0,OR(B15="",C15="")), "Check","OK")</f>
        <v>OK</v>
      </c>
    </row>
    <row r="16" spans="2:12" s="105" customFormat="1" ht="12" customHeight="1" x14ac:dyDescent="0.2">
      <c r="B16" s="10"/>
      <c r="C16" s="368"/>
      <c r="D16" s="369"/>
      <c r="E16" s="369"/>
      <c r="F16" s="369"/>
      <c r="G16" s="370"/>
      <c r="H16" s="11"/>
      <c r="I16" s="12"/>
      <c r="J16" s="27">
        <f t="shared" si="2"/>
        <v>0</v>
      </c>
      <c r="K16" s="114"/>
      <c r="L16" s="118" t="str">
        <f>IF(AND(H16&gt;0,OR(B16="",C16="")), "Check","OK")</f>
        <v>OK</v>
      </c>
    </row>
    <row r="17" spans="2:12" s="105" customFormat="1" ht="12" customHeight="1" x14ac:dyDescent="0.2">
      <c r="B17" s="10"/>
      <c r="C17" s="255"/>
      <c r="D17" s="256"/>
      <c r="E17" s="256"/>
      <c r="F17" s="256"/>
      <c r="G17" s="257"/>
      <c r="H17" s="11"/>
      <c r="I17" s="12"/>
      <c r="J17" s="27">
        <f t="shared" si="2"/>
        <v>0</v>
      </c>
      <c r="K17" s="114"/>
      <c r="L17" s="118" t="str">
        <f t="shared" ref="L17:L18" si="3">IF(AND(H17&gt;0,OR(B17="",C17="")), "Check","OK")</f>
        <v>OK</v>
      </c>
    </row>
    <row r="18" spans="2:12" s="105" customFormat="1" ht="12" customHeight="1" x14ac:dyDescent="0.2">
      <c r="B18" s="10"/>
      <c r="C18" s="368"/>
      <c r="D18" s="369"/>
      <c r="E18" s="369"/>
      <c r="F18" s="369"/>
      <c r="G18" s="370"/>
      <c r="H18" s="11"/>
      <c r="I18" s="12"/>
      <c r="J18" s="27">
        <f t="shared" si="2"/>
        <v>0</v>
      </c>
      <c r="K18" s="114"/>
      <c r="L18" s="118" t="str">
        <f t="shared" si="3"/>
        <v>OK</v>
      </c>
    </row>
    <row r="19" spans="2:12" s="105" customFormat="1" ht="12" customHeight="1" x14ac:dyDescent="0.2">
      <c r="B19" s="10"/>
      <c r="C19" s="368"/>
      <c r="D19" s="369"/>
      <c r="E19" s="369"/>
      <c r="F19" s="369"/>
      <c r="G19" s="370"/>
      <c r="H19" s="11"/>
      <c r="I19" s="12"/>
      <c r="J19" s="27">
        <f t="shared" si="2"/>
        <v>0</v>
      </c>
      <c r="K19" s="114"/>
      <c r="L19" s="118" t="str">
        <f>IF(AND(H19&gt;0,OR(B19="",C19="")), "Check","OK")</f>
        <v>OK</v>
      </c>
    </row>
    <row r="20" spans="2:12" s="105" customFormat="1" ht="12" customHeight="1" thickBot="1" x14ac:dyDescent="0.25">
      <c r="B20" s="13"/>
      <c r="C20" s="371"/>
      <c r="D20" s="372"/>
      <c r="E20" s="372"/>
      <c r="F20" s="372"/>
      <c r="G20" s="373"/>
      <c r="H20" s="14"/>
      <c r="I20" s="15"/>
      <c r="J20" s="28">
        <f t="shared" si="2"/>
        <v>0</v>
      </c>
      <c r="K20" s="114"/>
      <c r="L20" s="118" t="str">
        <f>IF(AND(H20&gt;0,OR(B20="",C20="")), "Check","OK")</f>
        <v>OK</v>
      </c>
    </row>
    <row r="21" spans="2:12" ht="12" customHeight="1" thickBot="1" x14ac:dyDescent="0.25">
      <c r="B21" s="52" t="s">
        <v>152</v>
      </c>
      <c r="C21" s="384"/>
      <c r="D21" s="385"/>
      <c r="E21" s="385"/>
      <c r="F21" s="385"/>
      <c r="G21" s="386"/>
      <c r="H21" s="21">
        <f>H22+H28+H34+H40+H46</f>
        <v>0</v>
      </c>
      <c r="I21" s="22">
        <f>I22+I28+I34+I40+I46</f>
        <v>0</v>
      </c>
      <c r="J21" s="23">
        <f t="shared" ref="J21:J39" si="4">SUM(H21:I21)</f>
        <v>0</v>
      </c>
      <c r="K21" s="114"/>
      <c r="L21" s="118"/>
    </row>
    <row r="22" spans="2:12" x14ac:dyDescent="0.2">
      <c r="B22" s="88" t="s">
        <v>108</v>
      </c>
      <c r="C22" s="374"/>
      <c r="D22" s="375"/>
      <c r="E22" s="375"/>
      <c r="F22" s="375"/>
      <c r="G22" s="376"/>
      <c r="H22" s="24">
        <f>SUM(H23:H27)</f>
        <v>0</v>
      </c>
      <c r="I22" s="25">
        <f t="shared" ref="I22" si="5">SUM(I23:I27)</f>
        <v>0</v>
      </c>
      <c r="J22" s="26">
        <f t="shared" si="4"/>
        <v>0</v>
      </c>
      <c r="K22" s="246"/>
      <c r="L22" s="118"/>
    </row>
    <row r="23" spans="2:12" x14ac:dyDescent="0.2">
      <c r="B23" s="10"/>
      <c r="C23" s="368"/>
      <c r="D23" s="369"/>
      <c r="E23" s="369"/>
      <c r="F23" s="369"/>
      <c r="G23" s="370"/>
      <c r="H23" s="11"/>
      <c r="I23" s="12"/>
      <c r="J23" s="27">
        <f t="shared" si="4"/>
        <v>0</v>
      </c>
      <c r="K23" s="114"/>
      <c r="L23" s="118" t="str">
        <f>IF(AND(H23&gt;0,OR(B23="",C23="")), "Check","OK")</f>
        <v>OK</v>
      </c>
    </row>
    <row r="24" spans="2:12" x14ac:dyDescent="0.2">
      <c r="B24" s="10"/>
      <c r="C24" s="368"/>
      <c r="D24" s="369"/>
      <c r="E24" s="369"/>
      <c r="F24" s="369"/>
      <c r="G24" s="370"/>
      <c r="H24" s="11"/>
      <c r="I24" s="12"/>
      <c r="J24" s="27">
        <f t="shared" si="4"/>
        <v>0</v>
      </c>
      <c r="K24" s="114"/>
      <c r="L24" s="118" t="str">
        <f>IF(AND(H24&gt;0,OR(B24="",C24="")), "Check","OK")</f>
        <v>OK</v>
      </c>
    </row>
    <row r="25" spans="2:12" x14ac:dyDescent="0.2">
      <c r="B25" s="10"/>
      <c r="C25" s="368"/>
      <c r="D25" s="369"/>
      <c r="E25" s="369"/>
      <c r="F25" s="369"/>
      <c r="G25" s="370"/>
      <c r="H25" s="11"/>
      <c r="I25" s="12"/>
      <c r="J25" s="27">
        <f t="shared" si="4"/>
        <v>0</v>
      </c>
      <c r="K25" s="114"/>
      <c r="L25" s="118" t="str">
        <f>IF(AND(H25&gt;0,OR(B25="",C25="")), "Check","OK")</f>
        <v>OK</v>
      </c>
    </row>
    <row r="26" spans="2:12" x14ac:dyDescent="0.2">
      <c r="B26" s="10"/>
      <c r="C26" s="368"/>
      <c r="D26" s="369"/>
      <c r="E26" s="369"/>
      <c r="F26" s="369"/>
      <c r="G26" s="370"/>
      <c r="H26" s="11"/>
      <c r="I26" s="12"/>
      <c r="J26" s="27">
        <f t="shared" si="4"/>
        <v>0</v>
      </c>
      <c r="K26" s="114"/>
      <c r="L26" s="118" t="str">
        <f>IF(AND(H26&gt;0,OR(B26="",C26="")), "Check","OK")</f>
        <v>OK</v>
      </c>
    </row>
    <row r="27" spans="2:12" ht="12" thickBot="1" x14ac:dyDescent="0.25">
      <c r="B27" s="13"/>
      <c r="C27" s="371"/>
      <c r="D27" s="372"/>
      <c r="E27" s="372"/>
      <c r="F27" s="372"/>
      <c r="G27" s="373"/>
      <c r="H27" s="14"/>
      <c r="I27" s="15"/>
      <c r="J27" s="28">
        <f t="shared" si="4"/>
        <v>0</v>
      </c>
      <c r="K27" s="114"/>
      <c r="L27" s="118" t="str">
        <f>IF(AND(H27&gt;0,OR(B27="",C27="")), "Check","OK")</f>
        <v>OK</v>
      </c>
    </row>
    <row r="28" spans="2:12" x14ac:dyDescent="0.2">
      <c r="B28" s="88" t="s">
        <v>42</v>
      </c>
      <c r="C28" s="374"/>
      <c r="D28" s="375"/>
      <c r="E28" s="375"/>
      <c r="F28" s="375"/>
      <c r="G28" s="376"/>
      <c r="H28" s="24">
        <f>SUM(H29:H33)</f>
        <v>0</v>
      </c>
      <c r="I28" s="25">
        <f t="shared" ref="I28" si="6">SUM(I29:I33)</f>
        <v>0</v>
      </c>
      <c r="J28" s="26">
        <f t="shared" si="4"/>
        <v>0</v>
      </c>
      <c r="K28" s="114"/>
      <c r="L28" s="118"/>
    </row>
    <row r="29" spans="2:12" x14ac:dyDescent="0.2">
      <c r="B29" s="10"/>
      <c r="C29" s="368"/>
      <c r="D29" s="369"/>
      <c r="E29" s="369"/>
      <c r="F29" s="369"/>
      <c r="G29" s="370"/>
      <c r="H29" s="11"/>
      <c r="I29" s="12"/>
      <c r="J29" s="27">
        <f t="shared" si="4"/>
        <v>0</v>
      </c>
      <c r="K29" s="114"/>
      <c r="L29" s="118" t="str">
        <f t="shared" ref="L29:L33" si="7">IF(AND(H29&gt;0,OR(B29="",C29="")), "Check","OK")</f>
        <v>OK</v>
      </c>
    </row>
    <row r="30" spans="2:12" x14ac:dyDescent="0.2">
      <c r="B30" s="10"/>
      <c r="C30" s="368"/>
      <c r="D30" s="369"/>
      <c r="E30" s="369"/>
      <c r="F30" s="369"/>
      <c r="G30" s="370"/>
      <c r="H30" s="11"/>
      <c r="I30" s="12"/>
      <c r="J30" s="27">
        <f t="shared" si="4"/>
        <v>0</v>
      </c>
      <c r="K30" s="114"/>
      <c r="L30" s="118" t="str">
        <f t="shared" si="7"/>
        <v>OK</v>
      </c>
    </row>
    <row r="31" spans="2:12" x14ac:dyDescent="0.2">
      <c r="B31" s="10"/>
      <c r="C31" s="368"/>
      <c r="D31" s="369"/>
      <c r="E31" s="369"/>
      <c r="F31" s="369"/>
      <c r="G31" s="370"/>
      <c r="H31" s="11"/>
      <c r="I31" s="12"/>
      <c r="J31" s="27">
        <f t="shared" si="4"/>
        <v>0</v>
      </c>
      <c r="K31" s="114"/>
      <c r="L31" s="118" t="str">
        <f t="shared" si="7"/>
        <v>OK</v>
      </c>
    </row>
    <row r="32" spans="2:12" x14ac:dyDescent="0.2">
      <c r="B32" s="10"/>
      <c r="C32" s="368"/>
      <c r="D32" s="369"/>
      <c r="E32" s="369"/>
      <c r="F32" s="369"/>
      <c r="G32" s="370"/>
      <c r="H32" s="11"/>
      <c r="I32" s="12"/>
      <c r="J32" s="27">
        <f t="shared" si="4"/>
        <v>0</v>
      </c>
      <c r="K32" s="114"/>
      <c r="L32" s="118" t="str">
        <f t="shared" si="7"/>
        <v>OK</v>
      </c>
    </row>
    <row r="33" spans="2:12" ht="12" thickBot="1" x14ac:dyDescent="0.25">
      <c r="B33" s="13"/>
      <c r="C33" s="371"/>
      <c r="D33" s="372"/>
      <c r="E33" s="372"/>
      <c r="F33" s="372"/>
      <c r="G33" s="373"/>
      <c r="H33" s="14"/>
      <c r="I33" s="15"/>
      <c r="J33" s="28">
        <f t="shared" si="4"/>
        <v>0</v>
      </c>
      <c r="K33" s="114"/>
      <c r="L33" s="118" t="str">
        <f t="shared" si="7"/>
        <v>OK</v>
      </c>
    </row>
    <row r="34" spans="2:12" x14ac:dyDescent="0.2">
      <c r="B34" s="88" t="s">
        <v>151</v>
      </c>
      <c r="C34" s="374"/>
      <c r="D34" s="375"/>
      <c r="E34" s="375"/>
      <c r="F34" s="375"/>
      <c r="G34" s="376"/>
      <c r="H34" s="24">
        <f>SUM(H35:H39)</f>
        <v>0</v>
      </c>
      <c r="I34" s="25">
        <f t="shared" ref="I34" si="8">SUM(I35:I39)</f>
        <v>0</v>
      </c>
      <c r="J34" s="26">
        <f t="shared" si="4"/>
        <v>0</v>
      </c>
      <c r="K34" s="114"/>
      <c r="L34" s="118"/>
    </row>
    <row r="35" spans="2:12" x14ac:dyDescent="0.2">
      <c r="B35" s="10"/>
      <c r="C35" s="368"/>
      <c r="D35" s="369"/>
      <c r="E35" s="369"/>
      <c r="F35" s="369"/>
      <c r="G35" s="370"/>
      <c r="H35" s="11"/>
      <c r="I35" s="12"/>
      <c r="J35" s="27">
        <f t="shared" si="4"/>
        <v>0</v>
      </c>
      <c r="K35" s="114"/>
      <c r="L35" s="118" t="str">
        <f t="shared" ref="L35:L39" si="9">IF(AND(H35&gt;0,OR(B35="",C35="")), "Check","OK")</f>
        <v>OK</v>
      </c>
    </row>
    <row r="36" spans="2:12" x14ac:dyDescent="0.2">
      <c r="B36" s="10"/>
      <c r="C36" s="368"/>
      <c r="D36" s="369"/>
      <c r="E36" s="369"/>
      <c r="F36" s="369"/>
      <c r="G36" s="370"/>
      <c r="H36" s="11"/>
      <c r="I36" s="12"/>
      <c r="J36" s="27">
        <f t="shared" si="4"/>
        <v>0</v>
      </c>
      <c r="K36" s="114"/>
      <c r="L36" s="118" t="str">
        <f t="shared" si="9"/>
        <v>OK</v>
      </c>
    </row>
    <row r="37" spans="2:12" x14ac:dyDescent="0.2">
      <c r="B37" s="10"/>
      <c r="C37" s="368"/>
      <c r="D37" s="369"/>
      <c r="E37" s="369"/>
      <c r="F37" s="369"/>
      <c r="G37" s="370"/>
      <c r="H37" s="11"/>
      <c r="I37" s="12"/>
      <c r="J37" s="27">
        <f t="shared" si="4"/>
        <v>0</v>
      </c>
      <c r="K37" s="114"/>
      <c r="L37" s="118" t="str">
        <f t="shared" si="9"/>
        <v>OK</v>
      </c>
    </row>
    <row r="38" spans="2:12" x14ac:dyDescent="0.2">
      <c r="B38" s="10"/>
      <c r="C38" s="368"/>
      <c r="D38" s="369"/>
      <c r="E38" s="369"/>
      <c r="F38" s="369"/>
      <c r="G38" s="370"/>
      <c r="H38" s="11"/>
      <c r="I38" s="12"/>
      <c r="J38" s="27">
        <f t="shared" si="4"/>
        <v>0</v>
      </c>
      <c r="K38" s="114"/>
      <c r="L38" s="118" t="str">
        <f t="shared" si="9"/>
        <v>OK</v>
      </c>
    </row>
    <row r="39" spans="2:12" ht="12" thickBot="1" x14ac:dyDescent="0.25">
      <c r="B39" s="13"/>
      <c r="C39" s="371"/>
      <c r="D39" s="372"/>
      <c r="E39" s="372"/>
      <c r="F39" s="372"/>
      <c r="G39" s="373"/>
      <c r="H39" s="14"/>
      <c r="I39" s="15"/>
      <c r="J39" s="28">
        <f t="shared" si="4"/>
        <v>0</v>
      </c>
      <c r="K39" s="114"/>
      <c r="L39" s="118" t="str">
        <f t="shared" si="9"/>
        <v>OK</v>
      </c>
    </row>
    <row r="40" spans="2:12" x14ac:dyDescent="0.2">
      <c r="B40" s="88" t="s">
        <v>46</v>
      </c>
      <c r="C40" s="374"/>
      <c r="D40" s="375"/>
      <c r="E40" s="375"/>
      <c r="F40" s="375"/>
      <c r="G40" s="376"/>
      <c r="H40" s="24">
        <f>SUM(H41:H45)</f>
        <v>0</v>
      </c>
      <c r="I40" s="25">
        <f t="shared" ref="I40" si="10">SUM(I41:I45)</f>
        <v>0</v>
      </c>
      <c r="J40" s="27">
        <f t="shared" ref="J40:J61" si="11">SUM(H40:I40)</f>
        <v>0</v>
      </c>
      <c r="K40" s="114"/>
      <c r="L40" s="118"/>
    </row>
    <row r="41" spans="2:12" x14ac:dyDescent="0.2">
      <c r="B41" s="10"/>
      <c r="C41" s="368"/>
      <c r="D41" s="369"/>
      <c r="E41" s="369"/>
      <c r="F41" s="369"/>
      <c r="G41" s="370"/>
      <c r="H41" s="11"/>
      <c r="I41" s="12"/>
      <c r="J41" s="27">
        <f t="shared" si="11"/>
        <v>0</v>
      </c>
      <c r="K41" s="114"/>
      <c r="L41" s="118" t="str">
        <f t="shared" ref="L41:L45" si="12">IF(AND(H41&gt;0,OR(B41="",C41="")), "Check","OK")</f>
        <v>OK</v>
      </c>
    </row>
    <row r="42" spans="2:12" x14ac:dyDescent="0.2">
      <c r="B42" s="10"/>
      <c r="C42" s="368"/>
      <c r="D42" s="369"/>
      <c r="E42" s="369"/>
      <c r="F42" s="369"/>
      <c r="G42" s="370"/>
      <c r="H42" s="11"/>
      <c r="I42" s="12"/>
      <c r="J42" s="27">
        <f t="shared" si="11"/>
        <v>0</v>
      </c>
      <c r="K42" s="114"/>
      <c r="L42" s="118" t="str">
        <f t="shared" si="12"/>
        <v>OK</v>
      </c>
    </row>
    <row r="43" spans="2:12" x14ac:dyDescent="0.2">
      <c r="B43" s="10"/>
      <c r="C43" s="368"/>
      <c r="D43" s="369"/>
      <c r="E43" s="369"/>
      <c r="F43" s="369"/>
      <c r="G43" s="370"/>
      <c r="H43" s="11"/>
      <c r="I43" s="12"/>
      <c r="J43" s="27">
        <f t="shared" si="11"/>
        <v>0</v>
      </c>
      <c r="K43" s="114"/>
      <c r="L43" s="118" t="str">
        <f t="shared" si="12"/>
        <v>OK</v>
      </c>
    </row>
    <row r="44" spans="2:12" x14ac:dyDescent="0.2">
      <c r="B44" s="10"/>
      <c r="C44" s="368"/>
      <c r="D44" s="369"/>
      <c r="E44" s="369"/>
      <c r="F44" s="369"/>
      <c r="G44" s="370"/>
      <c r="H44" s="11"/>
      <c r="I44" s="12"/>
      <c r="J44" s="27">
        <f t="shared" si="11"/>
        <v>0</v>
      </c>
      <c r="K44" s="114"/>
      <c r="L44" s="118" t="str">
        <f t="shared" si="12"/>
        <v>OK</v>
      </c>
    </row>
    <row r="45" spans="2:12" ht="12" thickBot="1" x14ac:dyDescent="0.25">
      <c r="B45" s="10"/>
      <c r="C45" s="368"/>
      <c r="D45" s="369"/>
      <c r="E45" s="369"/>
      <c r="F45" s="369"/>
      <c r="G45" s="370"/>
      <c r="H45" s="11"/>
      <c r="I45" s="12"/>
      <c r="J45" s="28">
        <f t="shared" si="11"/>
        <v>0</v>
      </c>
      <c r="K45" s="114"/>
      <c r="L45" s="118" t="str">
        <f t="shared" si="12"/>
        <v>OK</v>
      </c>
    </row>
    <row r="46" spans="2:12" x14ac:dyDescent="0.2">
      <c r="B46" s="88" t="s">
        <v>50</v>
      </c>
      <c r="C46" s="374"/>
      <c r="D46" s="375"/>
      <c r="E46" s="375"/>
      <c r="F46" s="375"/>
      <c r="G46" s="376"/>
      <c r="H46" s="24">
        <f>SUM(H47:H53)</f>
        <v>0</v>
      </c>
      <c r="I46" s="25">
        <f>SUM(I47:I53)</f>
        <v>0</v>
      </c>
      <c r="J46" s="27">
        <f t="shared" si="11"/>
        <v>0</v>
      </c>
      <c r="K46" s="114"/>
      <c r="L46" s="118"/>
    </row>
    <row r="47" spans="2:12" x14ac:dyDescent="0.2">
      <c r="B47" s="99"/>
      <c r="C47" s="362"/>
      <c r="D47" s="363"/>
      <c r="E47" s="363"/>
      <c r="F47" s="363"/>
      <c r="G47" s="364"/>
      <c r="H47" s="103"/>
      <c r="I47" s="104"/>
      <c r="J47" s="98">
        <f t="shared" si="11"/>
        <v>0</v>
      </c>
      <c r="K47" s="114"/>
      <c r="L47" s="118" t="str">
        <f t="shared" ref="L47:L75" si="13">IF(AND(H47&gt;0,OR(B47="",C47="")), "Check","OK")</f>
        <v>OK</v>
      </c>
    </row>
    <row r="48" spans="2:12" x14ac:dyDescent="0.2">
      <c r="B48" s="99"/>
      <c r="C48" s="362"/>
      <c r="D48" s="363"/>
      <c r="E48" s="363"/>
      <c r="F48" s="363"/>
      <c r="G48" s="364"/>
      <c r="H48" s="103"/>
      <c r="I48" s="104"/>
      <c r="J48" s="98">
        <f t="shared" si="11"/>
        <v>0</v>
      </c>
      <c r="K48" s="114"/>
      <c r="L48" s="118" t="str">
        <f t="shared" si="13"/>
        <v>OK</v>
      </c>
    </row>
    <row r="49" spans="2:13" x14ac:dyDescent="0.2">
      <c r="B49" s="99"/>
      <c r="C49" s="362"/>
      <c r="D49" s="363"/>
      <c r="E49" s="363"/>
      <c r="F49" s="363"/>
      <c r="G49" s="364"/>
      <c r="H49" s="103"/>
      <c r="I49" s="104"/>
      <c r="J49" s="98">
        <f t="shared" si="11"/>
        <v>0</v>
      </c>
      <c r="K49" s="114"/>
      <c r="L49" s="118" t="str">
        <f t="shared" si="13"/>
        <v>OK</v>
      </c>
    </row>
    <row r="50" spans="2:13" x14ac:dyDescent="0.2">
      <c r="B50" s="99"/>
      <c r="C50" s="362"/>
      <c r="D50" s="363"/>
      <c r="E50" s="363"/>
      <c r="F50" s="363"/>
      <c r="G50" s="364"/>
      <c r="H50" s="103"/>
      <c r="I50" s="104"/>
      <c r="J50" s="98">
        <f t="shared" si="11"/>
        <v>0</v>
      </c>
      <c r="K50" s="114"/>
      <c r="L50" s="118" t="str">
        <f t="shared" si="13"/>
        <v>OK</v>
      </c>
    </row>
    <row r="51" spans="2:13" x14ac:dyDescent="0.2">
      <c r="B51" s="99"/>
      <c r="C51" s="362"/>
      <c r="D51" s="363"/>
      <c r="E51" s="363"/>
      <c r="F51" s="363"/>
      <c r="G51" s="364"/>
      <c r="H51" s="103"/>
      <c r="I51" s="104"/>
      <c r="J51" s="98">
        <f t="shared" si="11"/>
        <v>0</v>
      </c>
      <c r="K51" s="114"/>
      <c r="L51" s="118" t="str">
        <f t="shared" si="13"/>
        <v>OK</v>
      </c>
    </row>
    <row r="52" spans="2:13" x14ac:dyDescent="0.2">
      <c r="B52" s="99"/>
      <c r="C52" s="362"/>
      <c r="D52" s="363"/>
      <c r="E52" s="363"/>
      <c r="F52" s="363"/>
      <c r="G52" s="364"/>
      <c r="H52" s="103"/>
      <c r="I52" s="104"/>
      <c r="J52" s="98">
        <f t="shared" si="11"/>
        <v>0</v>
      </c>
      <c r="K52" s="114"/>
      <c r="L52" s="118" t="str">
        <f t="shared" si="13"/>
        <v>OK</v>
      </c>
    </row>
    <row r="53" spans="2:13" ht="12" thickBot="1" x14ac:dyDescent="0.25">
      <c r="B53" s="99"/>
      <c r="C53" s="398"/>
      <c r="D53" s="399"/>
      <c r="E53" s="399"/>
      <c r="F53" s="399"/>
      <c r="G53" s="400"/>
      <c r="H53" s="103"/>
      <c r="I53" s="104"/>
      <c r="J53" s="98">
        <f t="shared" si="11"/>
        <v>0</v>
      </c>
      <c r="K53" s="114"/>
      <c r="L53" s="118" t="str">
        <f t="shared" si="13"/>
        <v>OK</v>
      </c>
    </row>
    <row r="54" spans="2:13" ht="27.75" customHeight="1" thickBot="1" x14ac:dyDescent="0.25">
      <c r="B54" s="52" t="s">
        <v>153</v>
      </c>
      <c r="C54" s="384"/>
      <c r="D54" s="385"/>
      <c r="E54" s="385"/>
      <c r="F54" s="385"/>
      <c r="G54" s="386"/>
      <c r="H54" s="21">
        <f>SUM(H55:H63)</f>
        <v>0</v>
      </c>
      <c r="I54" s="22">
        <f>SUM(I55:I63)</f>
        <v>0</v>
      </c>
      <c r="J54" s="23">
        <f t="shared" si="11"/>
        <v>0</v>
      </c>
      <c r="K54" s="115">
        <v>0.2</v>
      </c>
      <c r="L54" s="29" t="str">
        <f>IF($H$54=0,"OK",IF((H54/$H$6)&lt;=K54,"OK","Check"))</f>
        <v>OK</v>
      </c>
      <c r="M54" s="171"/>
    </row>
    <row r="55" spans="2:13" x14ac:dyDescent="0.2">
      <c r="B55" s="96"/>
      <c r="C55" s="365"/>
      <c r="D55" s="366"/>
      <c r="E55" s="366"/>
      <c r="F55" s="366"/>
      <c r="G55" s="367"/>
      <c r="H55" s="16"/>
      <c r="I55" s="17"/>
      <c r="J55" s="26">
        <f t="shared" si="11"/>
        <v>0</v>
      </c>
      <c r="K55" s="114"/>
      <c r="L55" s="118" t="str">
        <f t="shared" si="13"/>
        <v>OK</v>
      </c>
    </row>
    <row r="56" spans="2:13" s="105" customFormat="1" x14ac:dyDescent="0.2">
      <c r="B56" s="99"/>
      <c r="C56" s="100"/>
      <c r="D56" s="101"/>
      <c r="E56" s="101"/>
      <c r="F56" s="101"/>
      <c r="G56" s="102"/>
      <c r="H56" s="103"/>
      <c r="I56" s="104"/>
      <c r="J56" s="98">
        <f t="shared" si="11"/>
        <v>0</v>
      </c>
      <c r="K56" s="114"/>
      <c r="L56" s="118" t="str">
        <f t="shared" si="13"/>
        <v>OK</v>
      </c>
    </row>
    <row r="57" spans="2:13" s="105" customFormat="1" x14ac:dyDescent="0.2">
      <c r="B57" s="99"/>
      <c r="C57" s="100"/>
      <c r="D57" s="101"/>
      <c r="E57" s="101"/>
      <c r="F57" s="101"/>
      <c r="G57" s="102"/>
      <c r="H57" s="103"/>
      <c r="I57" s="104"/>
      <c r="J57" s="98">
        <f t="shared" si="11"/>
        <v>0</v>
      </c>
      <c r="K57" s="114"/>
      <c r="L57" s="118" t="str">
        <f t="shared" si="13"/>
        <v>OK</v>
      </c>
    </row>
    <row r="58" spans="2:13" s="105" customFormat="1" x14ac:dyDescent="0.2">
      <c r="B58" s="99"/>
      <c r="C58" s="100"/>
      <c r="D58" s="101"/>
      <c r="E58" s="101"/>
      <c r="F58" s="101"/>
      <c r="G58" s="102"/>
      <c r="H58" s="103"/>
      <c r="I58" s="104"/>
      <c r="J58" s="98">
        <f t="shared" si="11"/>
        <v>0</v>
      </c>
      <c r="K58" s="114"/>
      <c r="L58" s="118" t="str">
        <f t="shared" si="13"/>
        <v>OK</v>
      </c>
    </row>
    <row r="59" spans="2:13" s="105" customFormat="1" x14ac:dyDescent="0.2">
      <c r="B59" s="99"/>
      <c r="C59" s="100"/>
      <c r="D59" s="101"/>
      <c r="E59" s="101"/>
      <c r="F59" s="101"/>
      <c r="G59" s="102"/>
      <c r="H59" s="103"/>
      <c r="I59" s="104"/>
      <c r="J59" s="98">
        <f t="shared" si="11"/>
        <v>0</v>
      </c>
      <c r="K59" s="114"/>
      <c r="L59" s="118" t="str">
        <f t="shared" si="13"/>
        <v>OK</v>
      </c>
    </row>
    <row r="60" spans="2:13" s="105" customFormat="1" x14ac:dyDescent="0.2">
      <c r="B60" s="99"/>
      <c r="C60" s="100"/>
      <c r="D60" s="101"/>
      <c r="E60" s="101"/>
      <c r="F60" s="101"/>
      <c r="G60" s="102"/>
      <c r="H60" s="103"/>
      <c r="I60" s="104"/>
      <c r="J60" s="98">
        <f t="shared" si="11"/>
        <v>0</v>
      </c>
      <c r="K60" s="114"/>
      <c r="L60" s="118" t="str">
        <f t="shared" si="13"/>
        <v>OK</v>
      </c>
    </row>
    <row r="61" spans="2:13" s="105" customFormat="1" x14ac:dyDescent="0.2">
      <c r="B61" s="99"/>
      <c r="C61" s="100"/>
      <c r="D61" s="101"/>
      <c r="E61" s="101"/>
      <c r="F61" s="101"/>
      <c r="G61" s="102"/>
      <c r="H61" s="103"/>
      <c r="I61" s="104"/>
      <c r="J61" s="98">
        <f t="shared" si="11"/>
        <v>0</v>
      </c>
      <c r="K61" s="114"/>
      <c r="L61" s="118" t="str">
        <f t="shared" si="13"/>
        <v>OK</v>
      </c>
    </row>
    <row r="62" spans="2:13" x14ac:dyDescent="0.2">
      <c r="B62" s="10"/>
      <c r="C62" s="368"/>
      <c r="D62" s="369"/>
      <c r="E62" s="369"/>
      <c r="F62" s="369"/>
      <c r="G62" s="370"/>
      <c r="H62" s="11"/>
      <c r="I62" s="12"/>
      <c r="J62" s="27">
        <f t="shared" ref="J62:J63" si="14">SUM(H62:I62)</f>
        <v>0</v>
      </c>
      <c r="K62" s="114"/>
      <c r="L62" s="118" t="str">
        <f t="shared" si="13"/>
        <v>OK</v>
      </c>
    </row>
    <row r="63" spans="2:13" ht="12" thickBot="1" x14ac:dyDescent="0.25">
      <c r="B63" s="13"/>
      <c r="C63" s="371"/>
      <c r="D63" s="372"/>
      <c r="E63" s="372"/>
      <c r="F63" s="372"/>
      <c r="G63" s="373"/>
      <c r="H63" s="14"/>
      <c r="I63" s="15"/>
      <c r="J63" s="28">
        <f t="shared" si="14"/>
        <v>0</v>
      </c>
      <c r="K63" s="114"/>
      <c r="L63" s="118" t="str">
        <f t="shared" si="13"/>
        <v>OK</v>
      </c>
    </row>
    <row r="64" spans="2:13" s="105" customFormat="1" ht="12" thickBot="1" x14ac:dyDescent="0.25">
      <c r="B64" s="52" t="s">
        <v>154</v>
      </c>
      <c r="C64" s="384"/>
      <c r="D64" s="385"/>
      <c r="E64" s="385"/>
      <c r="F64" s="385"/>
      <c r="G64" s="386"/>
      <c r="H64" s="21">
        <f>SUM(H65:H68)</f>
        <v>0</v>
      </c>
      <c r="I64" s="22">
        <f>SUM(I65:I68)</f>
        <v>0</v>
      </c>
      <c r="J64" s="23">
        <f t="shared" ref="J64:J75" si="15">SUM(H64:I64)</f>
        <v>0</v>
      </c>
      <c r="K64" s="114"/>
      <c r="L64" s="118"/>
    </row>
    <row r="65" spans="2:13" s="105" customFormat="1" x14ac:dyDescent="0.2">
      <c r="B65" s="96"/>
      <c r="C65" s="365"/>
      <c r="D65" s="366"/>
      <c r="E65" s="366"/>
      <c r="F65" s="366"/>
      <c r="G65" s="367"/>
      <c r="H65" s="16"/>
      <c r="I65" s="17"/>
      <c r="J65" s="26">
        <f t="shared" si="15"/>
        <v>0</v>
      </c>
      <c r="K65" s="114"/>
      <c r="L65" s="118" t="str">
        <f t="shared" si="13"/>
        <v>OK</v>
      </c>
    </row>
    <row r="66" spans="2:13" s="105" customFormat="1" x14ac:dyDescent="0.2">
      <c r="B66" s="10"/>
      <c r="C66" s="368"/>
      <c r="D66" s="369"/>
      <c r="E66" s="369"/>
      <c r="F66" s="369"/>
      <c r="G66" s="370"/>
      <c r="H66" s="11"/>
      <c r="I66" s="12"/>
      <c r="J66" s="27">
        <f t="shared" si="15"/>
        <v>0</v>
      </c>
      <c r="K66" s="114"/>
      <c r="L66" s="118" t="str">
        <f t="shared" si="13"/>
        <v>OK</v>
      </c>
    </row>
    <row r="67" spans="2:13" s="105" customFormat="1" x14ac:dyDescent="0.2">
      <c r="B67" s="10"/>
      <c r="C67" s="368"/>
      <c r="D67" s="369"/>
      <c r="E67" s="369"/>
      <c r="F67" s="369"/>
      <c r="G67" s="370"/>
      <c r="H67" s="11"/>
      <c r="I67" s="12"/>
      <c r="J67" s="27">
        <f t="shared" si="15"/>
        <v>0</v>
      </c>
      <c r="K67" s="114"/>
      <c r="L67" s="118" t="str">
        <f t="shared" si="13"/>
        <v>OK</v>
      </c>
    </row>
    <row r="68" spans="2:13" s="105" customFormat="1" ht="12" thickBot="1" x14ac:dyDescent="0.25">
      <c r="B68" s="13"/>
      <c r="C68" s="371"/>
      <c r="D68" s="372"/>
      <c r="E68" s="372"/>
      <c r="F68" s="372"/>
      <c r="G68" s="373"/>
      <c r="H68" s="14"/>
      <c r="I68" s="15"/>
      <c r="J68" s="28">
        <f t="shared" si="15"/>
        <v>0</v>
      </c>
      <c r="K68" s="114"/>
      <c r="L68" s="118" t="str">
        <f t="shared" si="13"/>
        <v>OK</v>
      </c>
    </row>
    <row r="69" spans="2:13" s="105" customFormat="1" ht="36.75" customHeight="1" thickBot="1" x14ac:dyDescent="0.25">
      <c r="B69" s="52" t="s">
        <v>158</v>
      </c>
      <c r="C69" s="384"/>
      <c r="D69" s="385"/>
      <c r="E69" s="385"/>
      <c r="F69" s="385"/>
      <c r="G69" s="386"/>
      <c r="H69" s="21">
        <f>SUM(H70:H73)</f>
        <v>0</v>
      </c>
      <c r="I69" s="22">
        <f>SUM(I70:I73)</f>
        <v>0</v>
      </c>
      <c r="J69" s="23">
        <f t="shared" ref="J69:J73" si="16">SUM(H69:I69)</f>
        <v>0</v>
      </c>
      <c r="K69" s="114"/>
      <c r="L69" s="118"/>
    </row>
    <row r="70" spans="2:13" s="105" customFormat="1" x14ac:dyDescent="0.2">
      <c r="B70" s="96"/>
      <c r="C70" s="365"/>
      <c r="D70" s="366"/>
      <c r="E70" s="366"/>
      <c r="F70" s="366"/>
      <c r="G70" s="367"/>
      <c r="H70" s="16"/>
      <c r="I70" s="17"/>
      <c r="J70" s="26">
        <f t="shared" si="16"/>
        <v>0</v>
      </c>
      <c r="K70" s="114"/>
      <c r="L70" s="118" t="str">
        <f t="shared" ref="L70:L73" si="17">IF(AND(H70&gt;0,OR(B70="",C70="")), "Check","OK")</f>
        <v>OK</v>
      </c>
    </row>
    <row r="71" spans="2:13" s="105" customFormat="1" x14ac:dyDescent="0.2">
      <c r="B71" s="10"/>
      <c r="C71" s="368"/>
      <c r="D71" s="369"/>
      <c r="E71" s="369"/>
      <c r="F71" s="369"/>
      <c r="G71" s="370"/>
      <c r="H71" s="11"/>
      <c r="I71" s="12"/>
      <c r="J71" s="27">
        <f t="shared" si="16"/>
        <v>0</v>
      </c>
      <c r="K71" s="114"/>
      <c r="L71" s="118" t="str">
        <f t="shared" si="17"/>
        <v>OK</v>
      </c>
    </row>
    <row r="72" spans="2:13" s="105" customFormat="1" x14ac:dyDescent="0.2">
      <c r="B72" s="10"/>
      <c r="C72" s="368"/>
      <c r="D72" s="369"/>
      <c r="E72" s="369"/>
      <c r="F72" s="369"/>
      <c r="G72" s="370"/>
      <c r="H72" s="11"/>
      <c r="I72" s="12"/>
      <c r="J72" s="27">
        <f t="shared" si="16"/>
        <v>0</v>
      </c>
      <c r="K72" s="114"/>
      <c r="L72" s="118" t="str">
        <f t="shared" si="17"/>
        <v>OK</v>
      </c>
    </row>
    <row r="73" spans="2:13" s="105" customFormat="1" ht="12" thickBot="1" x14ac:dyDescent="0.25">
      <c r="B73" s="13"/>
      <c r="C73" s="371"/>
      <c r="D73" s="372"/>
      <c r="E73" s="372"/>
      <c r="F73" s="372"/>
      <c r="G73" s="373"/>
      <c r="H73" s="14"/>
      <c r="I73" s="15"/>
      <c r="J73" s="28">
        <f t="shared" si="16"/>
        <v>0</v>
      </c>
      <c r="K73" s="114"/>
      <c r="L73" s="118" t="str">
        <f t="shared" si="17"/>
        <v>OK</v>
      </c>
    </row>
    <row r="74" spans="2:13" ht="12" thickBot="1" x14ac:dyDescent="0.25">
      <c r="B74" s="52" t="s">
        <v>155</v>
      </c>
      <c r="C74" s="384"/>
      <c r="D74" s="385"/>
      <c r="E74" s="385"/>
      <c r="F74" s="385"/>
      <c r="G74" s="386"/>
      <c r="H74" s="21">
        <f>SUM(H75:H75)</f>
        <v>0</v>
      </c>
      <c r="I74" s="22">
        <f>SUM(I75:I75)</f>
        <v>0</v>
      </c>
      <c r="J74" s="23">
        <f t="shared" si="15"/>
        <v>0</v>
      </c>
      <c r="K74" s="115">
        <v>0.2</v>
      </c>
      <c r="L74" s="29" t="str">
        <f>IF($H$74=0,"OK",IF((H74/(H7+H14+H21+H54+H64+H69))&lt;=K74,"OK","Check"))</f>
        <v>OK</v>
      </c>
      <c r="M74" s="174"/>
    </row>
    <row r="75" spans="2:13" ht="12" thickBot="1" x14ac:dyDescent="0.25">
      <c r="B75" s="90" t="s">
        <v>49</v>
      </c>
      <c r="C75" s="394"/>
      <c r="D75" s="395"/>
      <c r="E75" s="396"/>
      <c r="F75" s="396"/>
      <c r="G75" s="397"/>
      <c r="H75" s="243"/>
      <c r="I75" s="244"/>
      <c r="J75" s="245">
        <f t="shared" si="15"/>
        <v>0</v>
      </c>
      <c r="K75" s="117"/>
      <c r="L75" s="119" t="str">
        <f t="shared" si="13"/>
        <v>OK</v>
      </c>
    </row>
    <row r="76" spans="2:13" ht="12" x14ac:dyDescent="0.2"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116" t="str">
        <f>IF((COUNTIF(L8:L75,"check"))&gt;0,"CHECK","OK")</f>
        <v>OK</v>
      </c>
    </row>
    <row r="77" spans="2:13" ht="47.25" customHeight="1" x14ac:dyDescent="0.2">
      <c r="B77" s="393" t="s">
        <v>147</v>
      </c>
      <c r="C77" s="393"/>
      <c r="D77" s="393"/>
      <c r="E77" s="393"/>
      <c r="F77" s="393"/>
      <c r="G77" s="393"/>
      <c r="H77" s="393"/>
      <c r="I77" s="393"/>
      <c r="J77" s="393"/>
      <c r="K77" s="393"/>
      <c r="L77" s="393"/>
    </row>
    <row r="78" spans="2:13" ht="21.95" customHeight="1" x14ac:dyDescent="0.2">
      <c r="B78" s="392"/>
      <c r="C78" s="392"/>
      <c r="D78" s="392"/>
      <c r="E78" s="392"/>
      <c r="F78" s="392"/>
      <c r="G78" s="392"/>
      <c r="H78" s="392"/>
      <c r="I78" s="392"/>
      <c r="J78" s="392"/>
      <c r="K78" s="392"/>
      <c r="L78" s="392"/>
    </row>
    <row r="79" spans="2:13" ht="51" customHeight="1" thickBot="1" x14ac:dyDescent="0.25">
      <c r="B79" s="388" t="s">
        <v>148</v>
      </c>
      <c r="C79" s="388"/>
      <c r="D79" s="388"/>
      <c r="E79" s="388"/>
      <c r="F79" s="388"/>
      <c r="G79" s="388"/>
      <c r="H79" s="388"/>
      <c r="I79" s="388"/>
      <c r="J79" s="388"/>
      <c r="K79" s="388"/>
      <c r="L79" s="388"/>
    </row>
    <row r="80" spans="2:13" ht="45.75" customHeight="1" thickBot="1" x14ac:dyDescent="0.25">
      <c r="B80" s="389" t="s">
        <v>75</v>
      </c>
      <c r="C80" s="390"/>
      <c r="D80" s="390"/>
      <c r="E80" s="390"/>
      <c r="F80" s="390"/>
      <c r="G80" s="390"/>
      <c r="H80" s="390"/>
      <c r="I80" s="390"/>
      <c r="J80" s="391"/>
      <c r="K80" s="173"/>
      <c r="L80" s="172" t="str">
        <f>IF(OR(K80="",K80&lt;20%),"Indicare la percentuale di cofinanziamento uguale/superiore al 20%",IF(K80&gt;=20%,"OK"))</f>
        <v>Indicare la percentuale di cofinanziamento uguale/superiore al 20%</v>
      </c>
    </row>
    <row r="82" ht="24.95" customHeight="1" x14ac:dyDescent="0.2"/>
    <row r="83" ht="24.95" customHeight="1" x14ac:dyDescent="0.2"/>
    <row r="84" ht="39.950000000000003" customHeight="1" x14ac:dyDescent="0.2"/>
  </sheetData>
  <sheetProtection algorithmName="SHA-512" hashValue="AfLtHlGuA25AZnwhMFE0d5X/3qpjIZwVAIRMFR/9EIyJ55JXUbWsHCRnoLx6GPDaBh3+Rlfw+42pvnxl4+qvGw==" saltValue="784CZeEby9OEeTEqBZRBAQ==" spinCount="100000" sheet="1" formatColumns="0" formatRows="0"/>
  <mergeCells count="69">
    <mergeCell ref="C11:G11"/>
    <mergeCell ref="C14:G14"/>
    <mergeCell ref="C15:G15"/>
    <mergeCell ref="C70:G70"/>
    <mergeCell ref="C71:G71"/>
    <mergeCell ref="C16:G16"/>
    <mergeCell ref="C18:G18"/>
    <mergeCell ref="C19:G19"/>
    <mergeCell ref="C20:G20"/>
    <mergeCell ref="C69:G69"/>
    <mergeCell ref="C53:G53"/>
    <mergeCell ref="C52:G52"/>
    <mergeCell ref="C46:G46"/>
    <mergeCell ref="C62:G62"/>
    <mergeCell ref="C63:G63"/>
    <mergeCell ref="C51:G51"/>
    <mergeCell ref="B79:L79"/>
    <mergeCell ref="B80:J80"/>
    <mergeCell ref="B78:L78"/>
    <mergeCell ref="C50:G50"/>
    <mergeCell ref="C49:G49"/>
    <mergeCell ref="B77:L77"/>
    <mergeCell ref="C75:G75"/>
    <mergeCell ref="C74:G74"/>
    <mergeCell ref="C64:G64"/>
    <mergeCell ref="C65:G65"/>
    <mergeCell ref="C66:G66"/>
    <mergeCell ref="C67:G67"/>
    <mergeCell ref="C68:G68"/>
    <mergeCell ref="C72:G72"/>
    <mergeCell ref="C73:G73"/>
    <mergeCell ref="C54:G54"/>
    <mergeCell ref="B1:L1"/>
    <mergeCell ref="C40:G40"/>
    <mergeCell ref="C39:G39"/>
    <mergeCell ref="C6:G6"/>
    <mergeCell ref="C22:G22"/>
    <mergeCell ref="C34:G34"/>
    <mergeCell ref="C26:G26"/>
    <mergeCell ref="C5:G5"/>
    <mergeCell ref="C21:G21"/>
    <mergeCell ref="B4:L4"/>
    <mergeCell ref="C38:G38"/>
    <mergeCell ref="C7:G7"/>
    <mergeCell ref="C8:G8"/>
    <mergeCell ref="C9:G9"/>
    <mergeCell ref="C12:G12"/>
    <mergeCell ref="C13:G13"/>
    <mergeCell ref="C41:G41"/>
    <mergeCell ref="C42:G42"/>
    <mergeCell ref="C43:G43"/>
    <mergeCell ref="C44:G44"/>
    <mergeCell ref="C45:G45"/>
    <mergeCell ref="C48:G48"/>
    <mergeCell ref="C55:G55"/>
    <mergeCell ref="C37:G37"/>
    <mergeCell ref="C36:G36"/>
    <mergeCell ref="C23:G23"/>
    <mergeCell ref="C24:G24"/>
    <mergeCell ref="C25:G25"/>
    <mergeCell ref="C27:G27"/>
    <mergeCell ref="C35:G35"/>
    <mergeCell ref="C30:G30"/>
    <mergeCell ref="C29:G29"/>
    <mergeCell ref="C28:G28"/>
    <mergeCell ref="C33:G33"/>
    <mergeCell ref="C32:G32"/>
    <mergeCell ref="C31:G31"/>
    <mergeCell ref="C47:G47"/>
  </mergeCells>
  <conditionalFormatting sqref="L22">
    <cfRule type="containsText" dxfId="68" priority="89" operator="containsText" text="OK">
      <formula>NOT(ISERROR(SEARCH("OK",L22)))</formula>
    </cfRule>
    <cfRule type="containsText" dxfId="67" priority="90" operator="containsText" text="Violazione della soglia. Necessario rivedere i dati prodotti.">
      <formula>NOT(ISERROR(SEARCH("Violazione della soglia. Necessario rivedere i dati prodotti.",L22)))</formula>
    </cfRule>
  </conditionalFormatting>
  <conditionalFormatting sqref="L6">
    <cfRule type="containsText" dxfId="66" priority="74" operator="containsText" text="Rivedere importi e/o descrizione spesa ammissibile">
      <formula>NOT(ISERROR(SEARCH("Rivedere importi e/o descrizione spesa ammissibile",L6)))</formula>
    </cfRule>
    <cfRule type="containsText" dxfId="65" priority="79" operator="containsText" text="OK">
      <formula>NOT(ISERROR(SEARCH("OK",L6)))</formula>
    </cfRule>
  </conditionalFormatting>
  <conditionalFormatting sqref="H3">
    <cfRule type="containsText" dxfId="64" priority="60" operator="containsText" text="ok">
      <formula>NOT(ISERROR(SEARCH("ok",H3)))</formula>
    </cfRule>
  </conditionalFormatting>
  <conditionalFormatting sqref="L76">
    <cfRule type="containsText" dxfId="63" priority="45" operator="containsText" text="ok">
      <formula>NOT(ISERROR(SEARCH("ok",L76)))</formula>
    </cfRule>
    <cfRule type="containsText" dxfId="62" priority="46" operator="containsText" text="Check">
      <formula>NOT(ISERROR(SEARCH("Check",L76)))</formula>
    </cfRule>
  </conditionalFormatting>
  <conditionalFormatting sqref="L23">
    <cfRule type="containsText" dxfId="61" priority="43" operator="containsText" text="ok">
      <formula>NOT(ISERROR(SEARCH("ok",L23)))</formula>
    </cfRule>
    <cfRule type="containsText" dxfId="60" priority="44" operator="containsText" text="Check">
      <formula>NOT(ISERROR(SEARCH("Check",L23)))</formula>
    </cfRule>
  </conditionalFormatting>
  <conditionalFormatting sqref="L35:L39 L29:L33 L24:L27 L47:L53">
    <cfRule type="containsText" dxfId="59" priority="41" operator="containsText" text="ok">
      <formula>NOT(ISERROR(SEARCH("ok",L24)))</formula>
    </cfRule>
    <cfRule type="containsText" dxfId="58" priority="42" operator="containsText" text="Check">
      <formula>NOT(ISERROR(SEARCH("Check",L24)))</formula>
    </cfRule>
  </conditionalFormatting>
  <conditionalFormatting sqref="L63 L75">
    <cfRule type="containsText" dxfId="57" priority="36" operator="containsText" text="ok">
      <formula>NOT(ISERROR(SEARCH("ok",L63)))</formula>
    </cfRule>
    <cfRule type="containsText" dxfId="56" priority="37" operator="containsText" text="Check">
      <formula>NOT(ISERROR(SEARCH("Check",L63)))</formula>
    </cfRule>
  </conditionalFormatting>
  <conditionalFormatting sqref="L41:L45">
    <cfRule type="containsText" dxfId="55" priority="34" operator="containsText" text="ok">
      <formula>NOT(ISERROR(SEARCH("ok",L41)))</formula>
    </cfRule>
    <cfRule type="containsText" dxfId="54" priority="35" operator="containsText" text="Check">
      <formula>NOT(ISERROR(SEARCH("Check",L41)))</formula>
    </cfRule>
  </conditionalFormatting>
  <conditionalFormatting sqref="L54:L62">
    <cfRule type="containsText" dxfId="53" priority="32" operator="containsText" text="ok">
      <formula>NOT(ISERROR(SEARCH("ok",L54)))</formula>
    </cfRule>
    <cfRule type="containsText" dxfId="52" priority="33" operator="containsText" text="Check">
      <formula>NOT(ISERROR(SEARCH("Check",L54)))</formula>
    </cfRule>
  </conditionalFormatting>
  <conditionalFormatting sqref="L65">
    <cfRule type="containsText" dxfId="51" priority="26" operator="containsText" text="ok">
      <formula>NOT(ISERROR(SEARCH("ok",L65)))</formula>
    </cfRule>
    <cfRule type="containsText" dxfId="50" priority="27" operator="containsText" text="Check">
      <formula>NOT(ISERROR(SEARCH("Check",L65)))</formula>
    </cfRule>
  </conditionalFormatting>
  <conditionalFormatting sqref="L66">
    <cfRule type="containsText" dxfId="49" priority="30" operator="containsText" text="OK">
      <formula>NOT(ISERROR(SEARCH("OK",L66)))</formula>
    </cfRule>
    <cfRule type="containsText" dxfId="48" priority="31" operator="containsText" text="Voce di spesa non ammissibile a contributo">
      <formula>NOT(ISERROR(SEARCH("Voce di spesa non ammissibile a contributo",L66)))</formula>
    </cfRule>
  </conditionalFormatting>
  <conditionalFormatting sqref="L67:L68">
    <cfRule type="containsText" dxfId="47" priority="28" operator="containsText" text="ok">
      <formula>NOT(ISERROR(SEARCH("ok",L67)))</formula>
    </cfRule>
    <cfRule type="containsText" dxfId="46" priority="29" operator="containsText" text="Check">
      <formula>NOT(ISERROR(SEARCH("Check",L67)))</formula>
    </cfRule>
  </conditionalFormatting>
  <conditionalFormatting sqref="L54">
    <cfRule type="containsText" dxfId="45" priority="23" operator="containsText" text="Superamento della soglia del 20%">
      <formula>NOT(ISERROR(SEARCH("Superamento della soglia del 20%",L54)))</formula>
    </cfRule>
  </conditionalFormatting>
  <conditionalFormatting sqref="L80">
    <cfRule type="containsText" dxfId="44" priority="21" operator="containsText" text="ok">
      <formula>NOT(ISERROR(SEARCH("ok",L80)))</formula>
    </cfRule>
    <cfRule type="containsText" dxfId="43" priority="22" operator="containsText" text="Indicare la percentuale di cofinanziamento uguale/superiore al 20%">
      <formula>NOT(ISERROR(SEARCH("Indicare la percentuale di cofinanziamento uguale/superiore al 20%",L80)))</formula>
    </cfRule>
  </conditionalFormatting>
  <conditionalFormatting sqref="K80">
    <cfRule type="expression" dxfId="42" priority="20">
      <formula>"se($D$8=""a)"""</formula>
    </cfRule>
  </conditionalFormatting>
  <conditionalFormatting sqref="L74">
    <cfRule type="containsText" dxfId="41" priority="18" operator="containsText" text="ok">
      <formula>NOT(ISERROR(SEARCH("ok",L74)))</formula>
    </cfRule>
    <cfRule type="containsText" dxfId="40" priority="19" operator="containsText" text="Check">
      <formula>NOT(ISERROR(SEARCH("Check",L74)))</formula>
    </cfRule>
  </conditionalFormatting>
  <conditionalFormatting sqref="L74">
    <cfRule type="containsText" dxfId="39" priority="17" operator="containsText" text="Superamento della soglia del 20%">
      <formula>NOT(ISERROR(SEARCH("Superamento della soglia del 20%",L74)))</formula>
    </cfRule>
  </conditionalFormatting>
  <conditionalFormatting sqref="L8">
    <cfRule type="containsText" dxfId="38" priority="13" operator="containsText" text="ok">
      <formula>NOT(ISERROR(SEARCH("ok",L8)))</formula>
    </cfRule>
    <cfRule type="containsText" dxfId="37" priority="14" operator="containsText" text="Check">
      <formula>NOT(ISERROR(SEARCH("Check",L8)))</formula>
    </cfRule>
  </conditionalFormatting>
  <conditionalFormatting sqref="L9:L13">
    <cfRule type="containsText" dxfId="36" priority="11" operator="containsText" text="ok">
      <formula>NOT(ISERROR(SEARCH("ok",L9)))</formula>
    </cfRule>
    <cfRule type="containsText" dxfId="35" priority="12" operator="containsText" text="Check">
      <formula>NOT(ISERROR(SEARCH("Check",L9)))</formula>
    </cfRule>
  </conditionalFormatting>
  <conditionalFormatting sqref="L15">
    <cfRule type="containsText" dxfId="34" priority="9" operator="containsText" text="ok">
      <formula>NOT(ISERROR(SEARCH("ok",L15)))</formula>
    </cfRule>
    <cfRule type="containsText" dxfId="33" priority="10" operator="containsText" text="Check">
      <formula>NOT(ISERROR(SEARCH("Check",L15)))</formula>
    </cfRule>
  </conditionalFormatting>
  <conditionalFormatting sqref="L16:L20">
    <cfRule type="containsText" dxfId="32" priority="7" operator="containsText" text="ok">
      <formula>NOT(ISERROR(SEARCH("ok",L16)))</formula>
    </cfRule>
    <cfRule type="containsText" dxfId="31" priority="8" operator="containsText" text="Check">
      <formula>NOT(ISERROR(SEARCH("Check",L16)))</formula>
    </cfRule>
  </conditionalFormatting>
  <conditionalFormatting sqref="L70">
    <cfRule type="containsText" dxfId="30" priority="1" operator="containsText" text="ok">
      <formula>NOT(ISERROR(SEARCH("ok",L70)))</formula>
    </cfRule>
    <cfRule type="containsText" dxfId="29" priority="2" operator="containsText" text="Check">
      <formula>NOT(ISERROR(SEARCH("Check",L70)))</formula>
    </cfRule>
  </conditionalFormatting>
  <conditionalFormatting sqref="L71">
    <cfRule type="containsText" dxfId="28" priority="5" operator="containsText" text="OK">
      <formula>NOT(ISERROR(SEARCH("OK",L71)))</formula>
    </cfRule>
    <cfRule type="containsText" dxfId="27" priority="6" operator="containsText" text="Voce di spesa non ammissibile a contributo">
      <formula>NOT(ISERROR(SEARCH("Voce di spesa non ammissibile a contributo",L71)))</formula>
    </cfRule>
  </conditionalFormatting>
  <conditionalFormatting sqref="L72:L73">
    <cfRule type="containsText" dxfId="26" priority="3" operator="containsText" text="ok">
      <formula>NOT(ISERROR(SEARCH("ok",L72)))</formula>
    </cfRule>
    <cfRule type="containsText" dxfId="25" priority="4" operator="containsText" text="Check">
      <formula>NOT(ISERROR(SEARCH("Check",L72)))</formula>
    </cfRule>
  </conditionalFormatting>
  <printOptions horizontalCentered="1" verticalCentered="1"/>
  <pageMargins left="0.11811023622047245" right="0.11811023622047245" top="0.15748031496062992" bottom="0.19685039370078741" header="0.31496062992125984" footer="0.31496062992125984"/>
  <pageSetup paperSize="9" scale="47" orientation="landscape" r:id="rId1"/>
  <rowBreaks count="1" manualBreakCount="1">
    <brk id="3" max="16383" man="1"/>
  </rowBreaks>
  <ignoredErrors>
    <ignoredError sqref="L54 L74" formula="1"/>
    <ignoredError sqref="I46 I6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2:S84"/>
  <sheetViews>
    <sheetView showGridLines="0" tabSelected="1" view="pageBreakPreview" topLeftCell="B2" zoomScale="75" zoomScaleNormal="75" zoomScaleSheetLayoutView="75" zoomScalePageLayoutView="75" workbookViewId="0">
      <pane xSplit="1" ySplit="4" topLeftCell="C39" activePane="bottomRight" state="frozenSplit"/>
      <selection activeCell="M84" sqref="M84:N84"/>
      <selection pane="topRight" activeCell="M84" sqref="M84:N84"/>
      <selection pane="bottomLeft" activeCell="M84" sqref="M84:N84"/>
      <selection pane="bottomRight" activeCell="R46" sqref="R46"/>
    </sheetView>
  </sheetViews>
  <sheetFormatPr defaultColWidth="8.6640625" defaultRowHeight="11.25" x14ac:dyDescent="0.2"/>
  <cols>
    <col min="2" max="2" width="53" customWidth="1"/>
    <col min="3" max="15" width="15" customWidth="1"/>
    <col min="16" max="16" width="15" style="105" customWidth="1"/>
    <col min="17" max="18" width="15" customWidth="1"/>
  </cols>
  <sheetData>
    <row r="2" spans="2:19" ht="16.5" thickBot="1" x14ac:dyDescent="0.3">
      <c r="B2" s="403" t="s">
        <v>117</v>
      </c>
      <c r="C2" s="403"/>
      <c r="D2" s="403"/>
      <c r="E2" s="403"/>
      <c r="F2" s="403"/>
      <c r="G2" s="403"/>
      <c r="H2" s="403"/>
      <c r="I2" s="83"/>
      <c r="J2" s="83"/>
      <c r="K2" s="83"/>
      <c r="L2" s="83"/>
      <c r="M2" s="83"/>
      <c r="N2" s="83"/>
      <c r="O2" s="83"/>
      <c r="P2" s="83"/>
      <c r="Q2" s="83"/>
      <c r="R2" s="83"/>
      <c r="S2" s="263"/>
    </row>
    <row r="3" spans="2:19" x14ac:dyDescent="0.2">
      <c r="B3" s="401" t="s">
        <v>149</v>
      </c>
      <c r="C3" s="401"/>
      <c r="D3" s="401"/>
      <c r="E3" s="401"/>
      <c r="F3" s="402" t="str">
        <f>IF(R6="","",IF(S76="OK","OK","Predisporre/Rivedere articolazione temporale"))</f>
        <v>OK</v>
      </c>
      <c r="G3" s="402"/>
      <c r="H3" s="402"/>
      <c r="I3" s="402"/>
      <c r="J3" s="264"/>
      <c r="K3" s="264"/>
      <c r="L3" s="83"/>
      <c r="M3" s="83"/>
      <c r="N3" s="83"/>
      <c r="O3" s="83"/>
      <c r="P3" s="83"/>
      <c r="Q3" s="83"/>
      <c r="R3" s="83"/>
      <c r="S3" s="263"/>
    </row>
    <row r="4" spans="2:19" ht="12" thickBot="1" x14ac:dyDescent="0.25">
      <c r="B4" s="265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263"/>
    </row>
    <row r="5" spans="2:19" ht="12" thickBot="1" x14ac:dyDescent="0.25">
      <c r="B5" s="50" t="str">
        <f>'1'!B5</f>
        <v>Voci di spesa</v>
      </c>
      <c r="C5" s="266">
        <v>44228</v>
      </c>
      <c r="D5" s="266">
        <v>44256</v>
      </c>
      <c r="E5" s="266">
        <v>44287</v>
      </c>
      <c r="F5" s="266">
        <v>44317</v>
      </c>
      <c r="G5" s="266">
        <v>44348</v>
      </c>
      <c r="H5" s="266">
        <v>44378</v>
      </c>
      <c r="I5" s="266">
        <v>44409</v>
      </c>
      <c r="J5" s="266">
        <v>44440</v>
      </c>
      <c r="K5" s="266">
        <v>44470</v>
      </c>
      <c r="L5" s="266">
        <v>44501</v>
      </c>
      <c r="M5" s="266">
        <v>44531</v>
      </c>
      <c r="N5" s="266">
        <v>44562</v>
      </c>
      <c r="O5" s="266">
        <v>44593</v>
      </c>
      <c r="P5" s="266">
        <v>44621</v>
      </c>
      <c r="Q5" s="266">
        <v>44652</v>
      </c>
      <c r="R5" s="51" t="s">
        <v>2</v>
      </c>
      <c r="S5" s="263"/>
    </row>
    <row r="6" spans="2:19" ht="21.75" customHeight="1" thickBot="1" x14ac:dyDescent="0.25">
      <c r="B6" s="112" t="s">
        <v>51</v>
      </c>
      <c r="C6" s="113">
        <f>C7+C14+C21+C54+C64+C69+C74</f>
        <v>0</v>
      </c>
      <c r="D6" s="113">
        <f t="shared" ref="D6:Q6" si="0">D7+D14+D21+D54+D64+D69+D74</f>
        <v>0</v>
      </c>
      <c r="E6" s="113">
        <f t="shared" si="0"/>
        <v>0</v>
      </c>
      <c r="F6" s="113">
        <f t="shared" si="0"/>
        <v>0</v>
      </c>
      <c r="G6" s="113">
        <f t="shared" si="0"/>
        <v>0</v>
      </c>
      <c r="H6" s="113">
        <f t="shared" si="0"/>
        <v>0</v>
      </c>
      <c r="I6" s="113">
        <f t="shared" si="0"/>
        <v>0</v>
      </c>
      <c r="J6" s="113">
        <f t="shared" si="0"/>
        <v>0</v>
      </c>
      <c r="K6" s="113">
        <f t="shared" si="0"/>
        <v>0</v>
      </c>
      <c r="L6" s="113">
        <f t="shared" si="0"/>
        <v>0</v>
      </c>
      <c r="M6" s="113">
        <f t="shared" si="0"/>
        <v>0</v>
      </c>
      <c r="N6" s="113">
        <f t="shared" si="0"/>
        <v>0</v>
      </c>
      <c r="O6" s="113">
        <f t="shared" si="0"/>
        <v>0</v>
      </c>
      <c r="P6" s="113">
        <f t="shared" si="0"/>
        <v>0</v>
      </c>
      <c r="Q6" s="113">
        <f t="shared" si="0"/>
        <v>0</v>
      </c>
      <c r="R6" s="113">
        <f t="shared" ref="R6" si="1">SUM(C6:Q6)</f>
        <v>0</v>
      </c>
      <c r="S6" s="18" t="str">
        <f>IF(R6='1'!H6,"OK","CHECK")</f>
        <v>OK</v>
      </c>
    </row>
    <row r="7" spans="2:19" s="105" customFormat="1" ht="23.25" thickBot="1" x14ac:dyDescent="0.25">
      <c r="B7" s="110" t="str">
        <f>IF('1'!B7="","",'1'!B7)</f>
        <v>A) Impianti audio e luci e per la realizzazione di costumi e scenografie, anche virtuali</v>
      </c>
      <c r="C7" s="111">
        <f>SUM(C8:C13)</f>
        <v>0</v>
      </c>
      <c r="D7" s="111">
        <f t="shared" ref="D7:Q7" si="2">SUM(D8:D13)</f>
        <v>0</v>
      </c>
      <c r="E7" s="111">
        <f t="shared" si="2"/>
        <v>0</v>
      </c>
      <c r="F7" s="111">
        <f t="shared" si="2"/>
        <v>0</v>
      </c>
      <c r="G7" s="111">
        <f t="shared" si="2"/>
        <v>0</v>
      </c>
      <c r="H7" s="111">
        <f t="shared" si="2"/>
        <v>0</v>
      </c>
      <c r="I7" s="111">
        <f t="shared" si="2"/>
        <v>0</v>
      </c>
      <c r="J7" s="111">
        <f t="shared" si="2"/>
        <v>0</v>
      </c>
      <c r="K7" s="111">
        <f t="shared" si="2"/>
        <v>0</v>
      </c>
      <c r="L7" s="111">
        <f t="shared" si="2"/>
        <v>0</v>
      </c>
      <c r="M7" s="111">
        <f t="shared" si="2"/>
        <v>0</v>
      </c>
      <c r="N7" s="111">
        <f t="shared" si="2"/>
        <v>0</v>
      </c>
      <c r="O7" s="111">
        <f t="shared" si="2"/>
        <v>0</v>
      </c>
      <c r="P7" s="111">
        <f t="shared" si="2"/>
        <v>0</v>
      </c>
      <c r="Q7" s="111">
        <f t="shared" si="2"/>
        <v>0</v>
      </c>
      <c r="R7" s="111">
        <f t="shared" ref="R7" si="3">SUM(C7:Q7)</f>
        <v>0</v>
      </c>
      <c r="S7" s="18" t="str">
        <f>IF(R7='1'!H7,"OK","CHECK")</f>
        <v>OK</v>
      </c>
    </row>
    <row r="8" spans="2:19" s="105" customFormat="1" ht="11.25" customHeight="1" x14ac:dyDescent="0.2">
      <c r="B8" s="89" t="str">
        <f>IF('1'!B8="","",'1'!B8)</f>
        <v/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30">
        <f t="shared" ref="R8:R13" si="4">SUM(C8:Q8)</f>
        <v>0</v>
      </c>
      <c r="S8" s="18" t="str">
        <f>IF(R8='1'!H8,"OK","CHECK")</f>
        <v>OK</v>
      </c>
    </row>
    <row r="9" spans="2:19" s="105" customFormat="1" ht="11.25" customHeight="1" x14ac:dyDescent="0.2">
      <c r="B9" s="89" t="str">
        <f>IF('1'!B9="","",'1'!B9)</f>
        <v/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30">
        <f t="shared" si="4"/>
        <v>0</v>
      </c>
      <c r="S9" s="18" t="str">
        <f>IF(R9='1'!H9,"OK","CHECK")</f>
        <v>OK</v>
      </c>
    </row>
    <row r="10" spans="2:19" s="105" customFormat="1" ht="11.25" customHeight="1" x14ac:dyDescent="0.2">
      <c r="B10" s="89" t="str">
        <f>IF('1'!B10="","",'1'!B10)</f>
        <v/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0">
        <f t="shared" si="4"/>
        <v>0</v>
      </c>
      <c r="S10" s="18" t="str">
        <f>IF(R10='1'!H10,"OK","CHECK")</f>
        <v>OK</v>
      </c>
    </row>
    <row r="11" spans="2:19" s="105" customFormat="1" ht="11.25" customHeight="1" x14ac:dyDescent="0.2">
      <c r="B11" s="89" t="str">
        <f>IF('1'!B11="","",'1'!B11)</f>
        <v/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0">
        <f t="shared" si="4"/>
        <v>0</v>
      </c>
      <c r="S11" s="18" t="str">
        <f>IF(R11='1'!H11,"OK","CHECK")</f>
        <v>OK</v>
      </c>
    </row>
    <row r="12" spans="2:19" s="105" customFormat="1" ht="11.25" customHeight="1" x14ac:dyDescent="0.2">
      <c r="B12" s="89" t="str">
        <f>IF('1'!B12="","",'1'!B12)</f>
        <v/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30">
        <f t="shared" si="4"/>
        <v>0</v>
      </c>
      <c r="S12" s="18" t="str">
        <f>IF(R12='1'!H12,"OK","CHECK")</f>
        <v>OK</v>
      </c>
    </row>
    <row r="13" spans="2:19" s="105" customFormat="1" ht="11.25" customHeight="1" thickBot="1" x14ac:dyDescent="0.25">
      <c r="B13" s="89" t="str">
        <f>IF('1'!B13="","",'1'!B13)</f>
        <v/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30">
        <f t="shared" si="4"/>
        <v>0</v>
      </c>
      <c r="S13" s="18" t="str">
        <f>IF(R13='1'!H13,"OK","CHECK")</f>
        <v>OK</v>
      </c>
    </row>
    <row r="14" spans="2:19" s="105" customFormat="1" ht="23.25" thickBot="1" x14ac:dyDescent="0.25">
      <c r="B14" s="110" t="str">
        <f>IF('1'!B14="","",'1'!B14)</f>
        <v>B) Attrezzature e ausili tecnici per macchinisteria e illuminotecnica</v>
      </c>
      <c r="C14" s="111">
        <f>SUM(C15:C20)</f>
        <v>0</v>
      </c>
      <c r="D14" s="111">
        <f t="shared" ref="D14:Q14" si="5">SUM(D15:D20)</f>
        <v>0</v>
      </c>
      <c r="E14" s="111">
        <f t="shared" si="5"/>
        <v>0</v>
      </c>
      <c r="F14" s="111">
        <f t="shared" si="5"/>
        <v>0</v>
      </c>
      <c r="G14" s="111">
        <f t="shared" si="5"/>
        <v>0</v>
      </c>
      <c r="H14" s="111">
        <f t="shared" si="5"/>
        <v>0</v>
      </c>
      <c r="I14" s="111">
        <f t="shared" si="5"/>
        <v>0</v>
      </c>
      <c r="J14" s="111">
        <f t="shared" si="5"/>
        <v>0</v>
      </c>
      <c r="K14" s="111">
        <f t="shared" si="5"/>
        <v>0</v>
      </c>
      <c r="L14" s="111">
        <f t="shared" si="5"/>
        <v>0</v>
      </c>
      <c r="M14" s="111">
        <f t="shared" si="5"/>
        <v>0</v>
      </c>
      <c r="N14" s="111">
        <f t="shared" si="5"/>
        <v>0</v>
      </c>
      <c r="O14" s="111">
        <f t="shared" si="5"/>
        <v>0</v>
      </c>
      <c r="P14" s="111">
        <f t="shared" si="5"/>
        <v>0</v>
      </c>
      <c r="Q14" s="111">
        <f t="shared" si="5"/>
        <v>0</v>
      </c>
      <c r="R14" s="111">
        <f t="shared" ref="R14" si="6">SUM(C14:Q14)</f>
        <v>0</v>
      </c>
      <c r="S14" s="18" t="str">
        <f>IF(R14='1'!H14,"OK","CHECK")</f>
        <v>OK</v>
      </c>
    </row>
    <row r="15" spans="2:19" s="105" customFormat="1" ht="11.25" customHeight="1" x14ac:dyDescent="0.2">
      <c r="B15" s="89" t="str">
        <f>IF('1'!B15="","",'1'!B15)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30">
        <f t="shared" ref="R15:R20" si="7">SUM(C15:Q15)</f>
        <v>0</v>
      </c>
      <c r="S15" s="18" t="str">
        <f>IF(R15='1'!H15,"OK","CHECK")</f>
        <v>OK</v>
      </c>
    </row>
    <row r="16" spans="2:19" s="105" customFormat="1" ht="11.25" customHeight="1" x14ac:dyDescent="0.2">
      <c r="B16" s="89" t="str">
        <f>IF('1'!B16="","",'1'!B16)</f>
        <v/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30">
        <f t="shared" si="7"/>
        <v>0</v>
      </c>
      <c r="S16" s="18" t="str">
        <f>IF(R16='1'!H16,"OK","CHECK")</f>
        <v>OK</v>
      </c>
    </row>
    <row r="17" spans="2:19" s="105" customFormat="1" ht="11.25" customHeight="1" x14ac:dyDescent="0.2">
      <c r="B17" s="89" t="str">
        <f>IF('1'!B17="","",'1'!B17)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30">
        <f t="shared" si="7"/>
        <v>0</v>
      </c>
      <c r="S17" s="18" t="str">
        <f>IF(R17='1'!H17,"OK","CHECK")</f>
        <v>OK</v>
      </c>
    </row>
    <row r="18" spans="2:19" s="105" customFormat="1" ht="11.25" customHeight="1" x14ac:dyDescent="0.2">
      <c r="B18" s="89" t="str">
        <f>IF('1'!B18="","",'1'!B18)</f>
        <v/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30">
        <f t="shared" si="7"/>
        <v>0</v>
      </c>
      <c r="S18" s="18" t="str">
        <f>IF(R18='1'!H18,"OK","CHECK")</f>
        <v>OK</v>
      </c>
    </row>
    <row r="19" spans="2:19" s="105" customFormat="1" ht="11.25" customHeight="1" x14ac:dyDescent="0.2">
      <c r="B19" s="89" t="str">
        <f>IF('1'!B19="","",'1'!B19)</f>
        <v/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30">
        <f t="shared" si="7"/>
        <v>0</v>
      </c>
      <c r="S19" s="18" t="str">
        <f>IF(R19='1'!H19,"OK","CHECK")</f>
        <v>OK</v>
      </c>
    </row>
    <row r="20" spans="2:19" s="105" customFormat="1" ht="11.25" customHeight="1" thickBot="1" x14ac:dyDescent="0.25">
      <c r="B20" s="89" t="str">
        <f>IF('1'!B20="","",'1'!B20)</f>
        <v/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30">
        <f t="shared" si="7"/>
        <v>0</v>
      </c>
      <c r="S20" s="18" t="str">
        <f>IF(R20='1'!H20,"OK","CHECK")</f>
        <v>OK</v>
      </c>
    </row>
    <row r="21" spans="2:19" ht="15.75" customHeight="1" thickBot="1" x14ac:dyDescent="0.25">
      <c r="B21" s="110" t="str">
        <f>IF('1'!B21="","",'1'!B21)</f>
        <v>C) Costi operativi</v>
      </c>
      <c r="C21" s="111">
        <f>+C22+C28+C34+C40+C46</f>
        <v>0</v>
      </c>
      <c r="D21" s="111">
        <f t="shared" ref="D21:N21" si="8">+D22+D28+D34+D40+D46</f>
        <v>0</v>
      </c>
      <c r="E21" s="111">
        <f t="shared" si="8"/>
        <v>0</v>
      </c>
      <c r="F21" s="111">
        <f t="shared" si="8"/>
        <v>0</v>
      </c>
      <c r="G21" s="111">
        <f t="shared" si="8"/>
        <v>0</v>
      </c>
      <c r="H21" s="111">
        <f t="shared" si="8"/>
        <v>0</v>
      </c>
      <c r="I21" s="111">
        <f t="shared" si="8"/>
        <v>0</v>
      </c>
      <c r="J21" s="111">
        <f t="shared" si="8"/>
        <v>0</v>
      </c>
      <c r="K21" s="111">
        <f t="shared" si="8"/>
        <v>0</v>
      </c>
      <c r="L21" s="111">
        <f t="shared" si="8"/>
        <v>0</v>
      </c>
      <c r="M21" s="111">
        <f t="shared" si="8"/>
        <v>0</v>
      </c>
      <c r="N21" s="111">
        <f t="shared" si="8"/>
        <v>0</v>
      </c>
      <c r="O21" s="111">
        <f t="shared" ref="O21:Q21" si="9">+O22+O28+O34+O40+O46</f>
        <v>0</v>
      </c>
      <c r="P21" s="111">
        <f t="shared" si="9"/>
        <v>0</v>
      </c>
      <c r="Q21" s="111">
        <f t="shared" si="9"/>
        <v>0</v>
      </c>
      <c r="R21" s="111">
        <f t="shared" ref="R21" si="10">SUM(C21:Q21)</f>
        <v>0</v>
      </c>
      <c r="S21" s="18" t="str">
        <f>IF(R21='1'!H21,"OK","CHECK")</f>
        <v>OK</v>
      </c>
    </row>
    <row r="22" spans="2:19" ht="12" thickBot="1" x14ac:dyDescent="0.25">
      <c r="B22" s="52" t="str">
        <f>IF('1'!B22="","",'1'!B22)</f>
        <v>Locazione o affitto di immobili e centri culturali</v>
      </c>
      <c r="C22" s="21">
        <f t="shared" ref="C22" si="11">SUM(C23:C27)</f>
        <v>0</v>
      </c>
      <c r="D22" s="21">
        <f t="shared" ref="D22:N22" si="12">SUM(D23:D27)</f>
        <v>0</v>
      </c>
      <c r="E22" s="21">
        <f t="shared" si="12"/>
        <v>0</v>
      </c>
      <c r="F22" s="21">
        <f t="shared" si="12"/>
        <v>0</v>
      </c>
      <c r="G22" s="21">
        <f t="shared" si="12"/>
        <v>0</v>
      </c>
      <c r="H22" s="21">
        <f t="shared" si="12"/>
        <v>0</v>
      </c>
      <c r="I22" s="21">
        <f t="shared" si="12"/>
        <v>0</v>
      </c>
      <c r="J22" s="21">
        <f t="shared" si="12"/>
        <v>0</v>
      </c>
      <c r="K22" s="21">
        <f t="shared" si="12"/>
        <v>0</v>
      </c>
      <c r="L22" s="21">
        <f t="shared" si="12"/>
        <v>0</v>
      </c>
      <c r="M22" s="21">
        <f t="shared" si="12"/>
        <v>0</v>
      </c>
      <c r="N22" s="21">
        <f t="shared" si="12"/>
        <v>0</v>
      </c>
      <c r="O22" s="21">
        <f t="shared" ref="O22:R22" si="13">SUM(O23:O27)</f>
        <v>0</v>
      </c>
      <c r="P22" s="21">
        <f t="shared" si="13"/>
        <v>0</v>
      </c>
      <c r="Q22" s="21">
        <f t="shared" si="13"/>
        <v>0</v>
      </c>
      <c r="R22" s="21">
        <f t="shared" si="13"/>
        <v>0</v>
      </c>
      <c r="S22" s="18" t="str">
        <f>IF(R22='1'!H22,"OK","CHECK")</f>
        <v>OK</v>
      </c>
    </row>
    <row r="23" spans="2:19" ht="11.25" customHeight="1" x14ac:dyDescent="0.2">
      <c r="B23" s="89" t="str">
        <f>IF('1'!B23="","",'1'!B23)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>
        <f t="shared" ref="R23:R27" si="14">SUM(C23:Q23)</f>
        <v>0</v>
      </c>
      <c r="S23" s="18" t="str">
        <f>IF(R23='1'!H23,"OK","CHECK")</f>
        <v>OK</v>
      </c>
    </row>
    <row r="24" spans="2:19" x14ac:dyDescent="0.2">
      <c r="B24" s="89" t="str">
        <f>IF('1'!B24="","",'1'!B24)</f>
        <v/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>
        <f t="shared" si="14"/>
        <v>0</v>
      </c>
      <c r="S24" s="18" t="str">
        <f>IF(R24='1'!H24,"OK","CHECK")</f>
        <v>OK</v>
      </c>
    </row>
    <row r="25" spans="2:19" x14ac:dyDescent="0.2">
      <c r="B25" s="89" t="str">
        <f>IF('1'!B25="","",'1'!B25)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>
        <f t="shared" si="14"/>
        <v>0</v>
      </c>
      <c r="S25" s="18" t="str">
        <f>IF(R25='1'!H25,"OK","CHECK")</f>
        <v>OK</v>
      </c>
    </row>
    <row r="26" spans="2:19" x14ac:dyDescent="0.2">
      <c r="B26" s="89" t="str">
        <f>IF('1'!B26="","",'1'!B26)</f>
        <v/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>
        <f t="shared" si="14"/>
        <v>0</v>
      </c>
      <c r="S26" s="18" t="str">
        <f>IF(R26='1'!H26,"OK","CHECK")</f>
        <v>OK</v>
      </c>
    </row>
    <row r="27" spans="2:19" ht="12" thickBot="1" x14ac:dyDescent="0.25">
      <c r="B27" s="107" t="str">
        <f>IF('1'!B27="","",'1'!B27)</f>
        <v/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1">
        <f t="shared" si="14"/>
        <v>0</v>
      </c>
      <c r="S27" s="18" t="str">
        <f>IF(R27='1'!H27,"OK","CHECK")</f>
        <v>OK</v>
      </c>
    </row>
    <row r="28" spans="2:19" ht="12" thickBot="1" x14ac:dyDescent="0.25">
      <c r="B28" s="52" t="str">
        <f>IF('1'!B28="","",'1'!B28)</f>
        <v>Spese di viaggio</v>
      </c>
      <c r="C28" s="21">
        <f>SUM(C29:C33)</f>
        <v>0</v>
      </c>
      <c r="D28" s="21">
        <f t="shared" ref="D28:N28" si="15">SUM(D29:D33)</f>
        <v>0</v>
      </c>
      <c r="E28" s="21">
        <f t="shared" si="15"/>
        <v>0</v>
      </c>
      <c r="F28" s="21">
        <f t="shared" si="15"/>
        <v>0</v>
      </c>
      <c r="G28" s="21">
        <f t="shared" si="15"/>
        <v>0</v>
      </c>
      <c r="H28" s="21">
        <f t="shared" si="15"/>
        <v>0</v>
      </c>
      <c r="I28" s="21">
        <f t="shared" si="15"/>
        <v>0</v>
      </c>
      <c r="J28" s="21">
        <f t="shared" si="15"/>
        <v>0</v>
      </c>
      <c r="K28" s="21">
        <f t="shared" si="15"/>
        <v>0</v>
      </c>
      <c r="L28" s="21">
        <f t="shared" si="15"/>
        <v>0</v>
      </c>
      <c r="M28" s="21">
        <f t="shared" si="15"/>
        <v>0</v>
      </c>
      <c r="N28" s="21">
        <f t="shared" si="15"/>
        <v>0</v>
      </c>
      <c r="O28" s="21">
        <f t="shared" ref="O28:R28" si="16">SUM(O29:O33)</f>
        <v>0</v>
      </c>
      <c r="P28" s="21">
        <f t="shared" si="16"/>
        <v>0</v>
      </c>
      <c r="Q28" s="21">
        <f t="shared" si="16"/>
        <v>0</v>
      </c>
      <c r="R28" s="21">
        <f t="shared" si="16"/>
        <v>0</v>
      </c>
      <c r="S28" s="18" t="str">
        <f>IF(R28='1'!H28,"OK","CHECK")</f>
        <v>OK</v>
      </c>
    </row>
    <row r="29" spans="2:19" x14ac:dyDescent="0.2">
      <c r="B29" s="109" t="str">
        <f>IF('1'!B29="","",'1'!B29)</f>
        <v/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>
        <f t="shared" ref="R29:R75" si="17">SUM(C29:Q29)</f>
        <v>0</v>
      </c>
      <c r="S29" s="18" t="str">
        <f>IF(R29='1'!H29,"OK","CHECK")</f>
        <v>OK</v>
      </c>
    </row>
    <row r="30" spans="2:19" x14ac:dyDescent="0.2">
      <c r="B30" s="89" t="str">
        <f>IF('1'!B30="","",'1'!B30)</f>
        <v/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f t="shared" si="17"/>
        <v>0</v>
      </c>
      <c r="S30" s="18" t="str">
        <f>IF(R30='1'!H30,"OK","CHECK")</f>
        <v>OK</v>
      </c>
    </row>
    <row r="31" spans="2:19" x14ac:dyDescent="0.2">
      <c r="B31" s="89" t="str">
        <f>IF('1'!B31="","",'1'!B31)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>
        <f t="shared" si="17"/>
        <v>0</v>
      </c>
      <c r="S31" s="18" t="str">
        <f>IF(R31='1'!H31,"OK","CHECK")</f>
        <v>OK</v>
      </c>
    </row>
    <row r="32" spans="2:19" x14ac:dyDescent="0.2">
      <c r="B32" s="89" t="str">
        <f>IF('1'!B32="","",'1'!B32)</f>
        <v/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>
        <f t="shared" si="17"/>
        <v>0</v>
      </c>
      <c r="S32" s="18" t="str">
        <f>IF(R32='1'!H32,"OK","CHECK")</f>
        <v>OK</v>
      </c>
    </row>
    <row r="33" spans="2:19" s="105" customFormat="1" ht="12" thickBot="1" x14ac:dyDescent="0.25">
      <c r="B33" s="89" t="str">
        <f>IF('1'!B33="","",'1'!B33)</f>
        <v/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>
        <f t="shared" si="17"/>
        <v>0</v>
      </c>
      <c r="S33" s="18" t="str">
        <f>IF(R33='1'!H33,"OK","CHECK")</f>
        <v>OK</v>
      </c>
    </row>
    <row r="34" spans="2:19" s="105" customFormat="1" ht="12" thickBot="1" x14ac:dyDescent="0.25">
      <c r="B34" s="52" t="str">
        <f>IF('1'!B34="","",'1'!B34)</f>
        <v>Materiali e forniture con attinenza diretta al progetto</v>
      </c>
      <c r="C34" s="21">
        <f>SUM(C35:C39)</f>
        <v>0</v>
      </c>
      <c r="D34" s="21">
        <f t="shared" ref="D34:N34" si="18">SUM(D35:D39)</f>
        <v>0</v>
      </c>
      <c r="E34" s="21">
        <f t="shared" si="18"/>
        <v>0</v>
      </c>
      <c r="F34" s="21">
        <f t="shared" si="18"/>
        <v>0</v>
      </c>
      <c r="G34" s="21">
        <f t="shared" si="18"/>
        <v>0</v>
      </c>
      <c r="H34" s="21">
        <f t="shared" si="18"/>
        <v>0</v>
      </c>
      <c r="I34" s="21">
        <f t="shared" si="18"/>
        <v>0</v>
      </c>
      <c r="J34" s="21">
        <f t="shared" si="18"/>
        <v>0</v>
      </c>
      <c r="K34" s="21">
        <f t="shared" si="18"/>
        <v>0</v>
      </c>
      <c r="L34" s="21">
        <f t="shared" si="18"/>
        <v>0</v>
      </c>
      <c r="M34" s="21">
        <f t="shared" si="18"/>
        <v>0</v>
      </c>
      <c r="N34" s="21">
        <f t="shared" si="18"/>
        <v>0</v>
      </c>
      <c r="O34" s="21">
        <f t="shared" ref="O34:Q34" si="19">SUM(O35:O39)</f>
        <v>0</v>
      </c>
      <c r="P34" s="21">
        <f t="shared" si="19"/>
        <v>0</v>
      </c>
      <c r="Q34" s="21">
        <f t="shared" si="19"/>
        <v>0</v>
      </c>
      <c r="R34" s="21">
        <f t="shared" si="17"/>
        <v>0</v>
      </c>
      <c r="S34" s="18" t="str">
        <f>IF(R34='1'!H34,"OK","CHECK")</f>
        <v>OK</v>
      </c>
    </row>
    <row r="35" spans="2:19" s="105" customFormat="1" x14ac:dyDescent="0.2">
      <c r="B35" s="89" t="str">
        <f>IF('1'!B35="","",'1'!B35)</f>
        <v/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>
        <f t="shared" si="17"/>
        <v>0</v>
      </c>
      <c r="S35" s="18" t="str">
        <f>IF(R35='1'!H35,"OK","CHECK")</f>
        <v>OK</v>
      </c>
    </row>
    <row r="36" spans="2:19" s="105" customFormat="1" x14ac:dyDescent="0.2">
      <c r="B36" s="89" t="str">
        <f>IF('1'!B36="","",'1'!B36)</f>
        <v/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>
        <f t="shared" si="17"/>
        <v>0</v>
      </c>
      <c r="S36" s="18" t="str">
        <f>IF(R36='1'!H36,"OK","CHECK")</f>
        <v>OK</v>
      </c>
    </row>
    <row r="37" spans="2:19" s="105" customFormat="1" x14ac:dyDescent="0.2">
      <c r="B37" s="89" t="str">
        <f>IF('1'!B37="","",'1'!B37)</f>
        <v/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>
        <f t="shared" si="17"/>
        <v>0</v>
      </c>
      <c r="S37" s="18" t="str">
        <f>IF(R37='1'!H37,"OK","CHECK")</f>
        <v>OK</v>
      </c>
    </row>
    <row r="38" spans="2:19" s="105" customFormat="1" x14ac:dyDescent="0.2">
      <c r="B38" s="89" t="str">
        <f>IF('1'!B38="","",'1'!B38)</f>
        <v/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>
        <f t="shared" si="17"/>
        <v>0</v>
      </c>
      <c r="S38" s="18" t="str">
        <f>IF(R38='1'!H38,"OK","CHECK")</f>
        <v>OK</v>
      </c>
    </row>
    <row r="39" spans="2:19" s="105" customFormat="1" ht="12" thickBot="1" x14ac:dyDescent="0.25">
      <c r="B39" s="89" t="str">
        <f>IF('1'!B39="","",'1'!B39)</f>
        <v/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>
        <f t="shared" si="17"/>
        <v>0</v>
      </c>
      <c r="S39" s="18" t="str">
        <f>IF(R39='1'!H39,"OK","CHECK")</f>
        <v>OK</v>
      </c>
    </row>
    <row r="40" spans="2:19" s="105" customFormat="1" ht="12" thickBot="1" x14ac:dyDescent="0.25">
      <c r="B40" s="52" t="str">
        <f>IF('1'!B40="","",'1'!B40)</f>
        <v>Software e attrezzature</v>
      </c>
      <c r="C40" s="21">
        <f>SUM(C41:C45)</f>
        <v>0</v>
      </c>
      <c r="D40" s="21">
        <f t="shared" ref="D40:N40" si="20">SUM(D41:D45)</f>
        <v>0</v>
      </c>
      <c r="E40" s="21">
        <f t="shared" si="20"/>
        <v>0</v>
      </c>
      <c r="F40" s="21">
        <f t="shared" si="20"/>
        <v>0</v>
      </c>
      <c r="G40" s="21">
        <f t="shared" si="20"/>
        <v>0</v>
      </c>
      <c r="H40" s="21">
        <f t="shared" si="20"/>
        <v>0</v>
      </c>
      <c r="I40" s="21">
        <f t="shared" si="20"/>
        <v>0</v>
      </c>
      <c r="J40" s="21">
        <f t="shared" si="20"/>
        <v>0</v>
      </c>
      <c r="K40" s="21">
        <f t="shared" si="20"/>
        <v>0</v>
      </c>
      <c r="L40" s="21">
        <f t="shared" si="20"/>
        <v>0</v>
      </c>
      <c r="M40" s="21">
        <f t="shared" si="20"/>
        <v>0</v>
      </c>
      <c r="N40" s="21">
        <f t="shared" si="20"/>
        <v>0</v>
      </c>
      <c r="O40" s="21">
        <f t="shared" ref="O40:Q40" si="21">SUM(O41:O45)</f>
        <v>0</v>
      </c>
      <c r="P40" s="21">
        <f t="shared" si="21"/>
        <v>0</v>
      </c>
      <c r="Q40" s="21">
        <f t="shared" si="21"/>
        <v>0</v>
      </c>
      <c r="R40" s="21">
        <f t="shared" si="17"/>
        <v>0</v>
      </c>
      <c r="S40" s="18" t="str">
        <f>IF(R40='1'!H40,"OK","CHECK")</f>
        <v>OK</v>
      </c>
    </row>
    <row r="41" spans="2:19" s="105" customFormat="1" x14ac:dyDescent="0.2">
      <c r="B41" s="89" t="str">
        <f>IF('1'!B41="","",'1'!B41)</f>
        <v/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>
        <f t="shared" si="17"/>
        <v>0</v>
      </c>
      <c r="S41" s="18" t="str">
        <f>IF(R41='1'!H41,"OK","CHECK")</f>
        <v>OK</v>
      </c>
    </row>
    <row r="42" spans="2:19" s="105" customFormat="1" x14ac:dyDescent="0.2">
      <c r="B42" s="89" t="str">
        <f>IF('1'!B42="","",'1'!B42)</f>
        <v/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>
        <f t="shared" si="17"/>
        <v>0</v>
      </c>
      <c r="S42" s="18" t="str">
        <f>IF(R42='1'!H42,"OK","CHECK")</f>
        <v>OK</v>
      </c>
    </row>
    <row r="43" spans="2:19" s="105" customFormat="1" x14ac:dyDescent="0.2">
      <c r="B43" s="89" t="str">
        <f>IF('1'!B43="","",'1'!B43)</f>
        <v/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>
        <f t="shared" si="17"/>
        <v>0</v>
      </c>
      <c r="S43" s="18" t="str">
        <f>IF(R43='1'!H43,"OK","CHECK")</f>
        <v>OK</v>
      </c>
    </row>
    <row r="44" spans="2:19" s="105" customFormat="1" x14ac:dyDescent="0.2">
      <c r="B44" s="89" t="str">
        <f>IF('1'!B44="","",'1'!B44)</f>
        <v/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>
        <f t="shared" si="17"/>
        <v>0</v>
      </c>
      <c r="S44" s="18" t="str">
        <f>IF(R44='1'!H44,"OK","CHECK")</f>
        <v>OK</v>
      </c>
    </row>
    <row r="45" spans="2:19" s="105" customFormat="1" ht="12" thickBot="1" x14ac:dyDescent="0.25">
      <c r="B45" s="89" t="str">
        <f>IF('1'!B45="","",'1'!B45)</f>
        <v/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>
        <f t="shared" si="17"/>
        <v>0</v>
      </c>
      <c r="S45" s="18" t="str">
        <f>IF(R45='1'!H45,"OK","CHECK")</f>
        <v>OK</v>
      </c>
    </row>
    <row r="46" spans="2:19" s="105" customFormat="1" ht="29.25" customHeight="1" thickBot="1" x14ac:dyDescent="0.25">
      <c r="B46" s="52" t="str">
        <f>IF('1'!B46="","",'1'!B46)</f>
        <v>Altri costi direttamente imputabili al progetto o all'attività</v>
      </c>
      <c r="C46" s="21">
        <f>SUM(C47:C53)</f>
        <v>0</v>
      </c>
      <c r="D46" s="21">
        <f t="shared" ref="D46:N46" si="22">SUM(D47:D53)</f>
        <v>0</v>
      </c>
      <c r="E46" s="21">
        <f t="shared" si="22"/>
        <v>0</v>
      </c>
      <c r="F46" s="21">
        <f t="shared" si="22"/>
        <v>0</v>
      </c>
      <c r="G46" s="21">
        <f t="shared" si="22"/>
        <v>0</v>
      </c>
      <c r="H46" s="21">
        <f t="shared" si="22"/>
        <v>0</v>
      </c>
      <c r="I46" s="21">
        <f t="shared" si="22"/>
        <v>0</v>
      </c>
      <c r="J46" s="21">
        <f t="shared" si="22"/>
        <v>0</v>
      </c>
      <c r="K46" s="21">
        <f t="shared" si="22"/>
        <v>0</v>
      </c>
      <c r="L46" s="21">
        <f t="shared" si="22"/>
        <v>0</v>
      </c>
      <c r="M46" s="21">
        <f t="shared" si="22"/>
        <v>0</v>
      </c>
      <c r="N46" s="21">
        <f t="shared" si="22"/>
        <v>0</v>
      </c>
      <c r="O46" s="21">
        <f t="shared" ref="O46:Q46" si="23">SUM(O47:O53)</f>
        <v>0</v>
      </c>
      <c r="P46" s="21">
        <f t="shared" si="23"/>
        <v>0</v>
      </c>
      <c r="Q46" s="21">
        <f t="shared" si="23"/>
        <v>0</v>
      </c>
      <c r="R46" s="21">
        <f t="shared" si="17"/>
        <v>0</v>
      </c>
      <c r="S46" s="18" t="str">
        <f>IF(R46='1'!H46,"OK","CHECK")</f>
        <v>OK</v>
      </c>
    </row>
    <row r="47" spans="2:19" s="105" customFormat="1" x14ac:dyDescent="0.2">
      <c r="B47" s="89" t="str">
        <f>IF('1'!B47="","",'1'!B47)</f>
        <v/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>
        <f t="shared" si="17"/>
        <v>0</v>
      </c>
      <c r="S47" s="18" t="str">
        <f>IF(R47='1'!H47,"OK","CHECK")</f>
        <v>OK</v>
      </c>
    </row>
    <row r="48" spans="2:19" s="105" customFormat="1" x14ac:dyDescent="0.2">
      <c r="B48" s="89" t="str">
        <f>IF('1'!B48="","",'1'!B48)</f>
        <v/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>
        <f t="shared" si="17"/>
        <v>0</v>
      </c>
      <c r="S48" s="18" t="str">
        <f>IF(R48='1'!H48,"OK","CHECK")</f>
        <v>OK</v>
      </c>
    </row>
    <row r="49" spans="2:19" s="105" customFormat="1" x14ac:dyDescent="0.2">
      <c r="B49" s="89" t="str">
        <f>IF('1'!B49="","",'1'!B49)</f>
        <v/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>
        <f t="shared" si="17"/>
        <v>0</v>
      </c>
      <c r="S49" s="18" t="str">
        <f>IF(R49='1'!H49,"OK","CHECK")</f>
        <v>OK</v>
      </c>
    </row>
    <row r="50" spans="2:19" s="105" customFormat="1" x14ac:dyDescent="0.2">
      <c r="B50" s="89" t="str">
        <f>IF('1'!B50="","",'1'!B50)</f>
        <v/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>
        <f t="shared" si="17"/>
        <v>0</v>
      </c>
      <c r="S50" s="18" t="str">
        <f>IF(R50='1'!H50,"OK","CHECK")</f>
        <v>OK</v>
      </c>
    </row>
    <row r="51" spans="2:19" s="105" customFormat="1" x14ac:dyDescent="0.2">
      <c r="B51" s="89" t="str">
        <f>IF('1'!B51="","",'1'!B51)</f>
        <v/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>
        <f t="shared" si="17"/>
        <v>0</v>
      </c>
      <c r="S51" s="18" t="str">
        <f>IF(R51='1'!H51,"OK","CHECK")</f>
        <v>OK</v>
      </c>
    </row>
    <row r="52" spans="2:19" s="105" customFormat="1" x14ac:dyDescent="0.2">
      <c r="B52" s="89" t="str">
        <f>IF('1'!B52="","",'1'!B52)</f>
        <v/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>
        <f t="shared" si="17"/>
        <v>0</v>
      </c>
      <c r="S52" s="18" t="str">
        <f>IF(R52='1'!H52,"OK","CHECK")</f>
        <v>OK</v>
      </c>
    </row>
    <row r="53" spans="2:19" s="105" customFormat="1" ht="12" thickBot="1" x14ac:dyDescent="0.25">
      <c r="B53" s="89" t="str">
        <f>IF('1'!B53="","",'1'!B53)</f>
        <v/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>
        <f t="shared" si="17"/>
        <v>0</v>
      </c>
      <c r="S53" s="18" t="str">
        <f>IF(R53='1'!H53,"OK","CHECK")</f>
        <v>OK</v>
      </c>
    </row>
    <row r="54" spans="2:19" ht="12" thickBot="1" x14ac:dyDescent="0.25">
      <c r="B54" s="110" t="str">
        <f>IF('1'!B54="","",'1'!B54)</f>
        <v>D) Costi per servizi (max 20% costi ammissibili)</v>
      </c>
      <c r="C54" s="111">
        <f>SUM(C55:C63)</f>
        <v>0</v>
      </c>
      <c r="D54" s="111">
        <f t="shared" ref="D54:N54" si="24">SUM(D55:D63)</f>
        <v>0</v>
      </c>
      <c r="E54" s="111">
        <f t="shared" si="24"/>
        <v>0</v>
      </c>
      <c r="F54" s="111">
        <f t="shared" si="24"/>
        <v>0</v>
      </c>
      <c r="G54" s="111">
        <f t="shared" si="24"/>
        <v>0</v>
      </c>
      <c r="H54" s="111">
        <f t="shared" si="24"/>
        <v>0</v>
      </c>
      <c r="I54" s="111">
        <f t="shared" si="24"/>
        <v>0</v>
      </c>
      <c r="J54" s="111">
        <f t="shared" si="24"/>
        <v>0</v>
      </c>
      <c r="K54" s="111">
        <f t="shared" si="24"/>
        <v>0</v>
      </c>
      <c r="L54" s="111">
        <f t="shared" si="24"/>
        <v>0</v>
      </c>
      <c r="M54" s="111">
        <f t="shared" si="24"/>
        <v>0</v>
      </c>
      <c r="N54" s="111">
        <f t="shared" si="24"/>
        <v>0</v>
      </c>
      <c r="O54" s="111">
        <f t="shared" ref="O54:R54" si="25">SUM(O55:O63)</f>
        <v>0</v>
      </c>
      <c r="P54" s="111">
        <f t="shared" si="25"/>
        <v>0</v>
      </c>
      <c r="Q54" s="111">
        <f t="shared" si="25"/>
        <v>0</v>
      </c>
      <c r="R54" s="111">
        <f t="shared" si="25"/>
        <v>0</v>
      </c>
      <c r="S54" s="18" t="str">
        <f>IF(R54='1'!H54,"OK","CHECK")</f>
        <v>OK</v>
      </c>
    </row>
    <row r="55" spans="2:19" x14ac:dyDescent="0.2">
      <c r="B55" s="89" t="str">
        <f>IF('1'!B55="","",'1'!B55)</f>
        <v/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>
        <f t="shared" si="17"/>
        <v>0</v>
      </c>
      <c r="S55" s="18" t="str">
        <f>IF(R55='1'!H55,"OK","CHECK")</f>
        <v>OK</v>
      </c>
    </row>
    <row r="56" spans="2:19" x14ac:dyDescent="0.2">
      <c r="B56" s="89" t="str">
        <f>IF('1'!B56="","",'1'!B56)</f>
        <v/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>
        <f t="shared" si="17"/>
        <v>0</v>
      </c>
      <c r="S56" s="18" t="str">
        <f>IF(R56='1'!H56,"OK","CHECK")</f>
        <v>OK</v>
      </c>
    </row>
    <row r="57" spans="2:19" x14ac:dyDescent="0.2">
      <c r="B57" s="89" t="str">
        <f>IF('1'!B57="","",'1'!B57)</f>
        <v/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>
        <f t="shared" si="17"/>
        <v>0</v>
      </c>
      <c r="S57" s="18" t="str">
        <f>IF(R57='1'!H57,"OK","CHECK")</f>
        <v>OK</v>
      </c>
    </row>
    <row r="58" spans="2:19" x14ac:dyDescent="0.2">
      <c r="B58" s="89" t="str">
        <f>IF('1'!B58="","",'1'!B58)</f>
        <v/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>
        <f t="shared" si="17"/>
        <v>0</v>
      </c>
      <c r="S58" s="18" t="str">
        <f>IF(R58='1'!H58,"OK","CHECK")</f>
        <v>OK</v>
      </c>
    </row>
    <row r="59" spans="2:19" x14ac:dyDescent="0.2">
      <c r="B59" s="89" t="str">
        <f>IF('1'!B59="","",'1'!B59)</f>
        <v/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>
        <f t="shared" si="17"/>
        <v>0</v>
      </c>
      <c r="S59" s="18" t="str">
        <f>IF(R59='1'!H59,"OK","CHECK")</f>
        <v>OK</v>
      </c>
    </row>
    <row r="60" spans="2:19" x14ac:dyDescent="0.2">
      <c r="B60" s="89" t="str">
        <f>IF('1'!B60="","",'1'!B60)</f>
        <v/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>
        <f t="shared" si="17"/>
        <v>0</v>
      </c>
      <c r="S60" s="18" t="str">
        <f>IF(R60='1'!H60,"OK","CHECK")</f>
        <v>OK</v>
      </c>
    </row>
    <row r="61" spans="2:19" x14ac:dyDescent="0.2">
      <c r="B61" s="89" t="str">
        <f>IF('1'!B61="","",'1'!B61)</f>
        <v/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>
        <f t="shared" si="17"/>
        <v>0</v>
      </c>
      <c r="S61" s="18" t="str">
        <f>IF(R61='1'!H61,"OK","CHECK")</f>
        <v>OK</v>
      </c>
    </row>
    <row r="62" spans="2:19" x14ac:dyDescent="0.2">
      <c r="B62" s="89" t="str">
        <f>IF('1'!B62="","",'1'!B62)</f>
        <v/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>
        <f t="shared" si="17"/>
        <v>0</v>
      </c>
      <c r="S62" s="18" t="str">
        <f>IF(R62='1'!H62,"OK","CHECK")</f>
        <v>OK</v>
      </c>
    </row>
    <row r="63" spans="2:19" ht="12" thickBot="1" x14ac:dyDescent="0.25">
      <c r="B63" s="89" t="str">
        <f>IF('1'!B63="","",'1'!B63)</f>
        <v/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>
        <f t="shared" si="17"/>
        <v>0</v>
      </c>
      <c r="S63" s="18" t="str">
        <f>IF(R63='1'!H63,"OK","CHECK")</f>
        <v>OK</v>
      </c>
    </row>
    <row r="64" spans="2:19" ht="12" thickBot="1" x14ac:dyDescent="0.25">
      <c r="B64" s="110" t="str">
        <f>IF('1'!B64="","",'1'!B64)</f>
        <v>E) Costi per comunicazione e pubblicità</v>
      </c>
      <c r="C64" s="111">
        <f>SUM(C65:C68)</f>
        <v>0</v>
      </c>
      <c r="D64" s="111">
        <f t="shared" ref="D64:N64" si="26">SUM(D65:D68)</f>
        <v>0</v>
      </c>
      <c r="E64" s="111">
        <f t="shared" si="26"/>
        <v>0</v>
      </c>
      <c r="F64" s="111">
        <f t="shared" si="26"/>
        <v>0</v>
      </c>
      <c r="G64" s="111">
        <f t="shared" si="26"/>
        <v>0</v>
      </c>
      <c r="H64" s="111">
        <f t="shared" si="26"/>
        <v>0</v>
      </c>
      <c r="I64" s="111">
        <f t="shared" si="26"/>
        <v>0</v>
      </c>
      <c r="J64" s="111">
        <f t="shared" si="26"/>
        <v>0</v>
      </c>
      <c r="K64" s="111">
        <f t="shared" si="26"/>
        <v>0</v>
      </c>
      <c r="L64" s="111">
        <f t="shared" si="26"/>
        <v>0</v>
      </c>
      <c r="M64" s="111">
        <f t="shared" si="26"/>
        <v>0</v>
      </c>
      <c r="N64" s="111">
        <f t="shared" si="26"/>
        <v>0</v>
      </c>
      <c r="O64" s="111">
        <f t="shared" ref="O64:R64" si="27">SUM(O65:O68)</f>
        <v>0</v>
      </c>
      <c r="P64" s="111">
        <f t="shared" si="27"/>
        <v>0</v>
      </c>
      <c r="Q64" s="111">
        <f t="shared" si="27"/>
        <v>0</v>
      </c>
      <c r="R64" s="111">
        <f t="shared" si="27"/>
        <v>0</v>
      </c>
      <c r="S64" s="18" t="str">
        <f>IF(R64='1'!H64,"OK","CHECK")</f>
        <v>OK</v>
      </c>
    </row>
    <row r="65" spans="2:19" x14ac:dyDescent="0.2">
      <c r="B65" s="89" t="str">
        <f>IF('1'!B65="","",'1'!B65)</f>
        <v/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>
        <f t="shared" si="17"/>
        <v>0</v>
      </c>
      <c r="S65" s="18" t="str">
        <f>IF(R65='1'!H65,"OK","CHECK")</f>
        <v>OK</v>
      </c>
    </row>
    <row r="66" spans="2:19" x14ac:dyDescent="0.2">
      <c r="B66" s="89" t="str">
        <f>IF('1'!B66="","",'1'!B66)</f>
        <v/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>
        <f t="shared" si="17"/>
        <v>0</v>
      </c>
      <c r="S66" s="18" t="str">
        <f>IF(R66='1'!H66,"OK","CHECK")</f>
        <v>OK</v>
      </c>
    </row>
    <row r="67" spans="2:19" x14ac:dyDescent="0.2">
      <c r="B67" s="89" t="str">
        <f>IF('1'!B67="","",'1'!B67)</f>
        <v/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>
        <f t="shared" si="17"/>
        <v>0</v>
      </c>
      <c r="S67" s="18" t="str">
        <f>IF(R67='1'!H67,"OK","CHECK")</f>
        <v>OK</v>
      </c>
    </row>
    <row r="68" spans="2:19" ht="12" thickBot="1" x14ac:dyDescent="0.25">
      <c r="B68" s="89" t="str">
        <f>IF('1'!B68="","",'1'!B68)</f>
        <v/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>
        <f t="shared" si="17"/>
        <v>0</v>
      </c>
      <c r="S68" s="18" t="str">
        <f>IF(R68='1'!H68,"OK","CHECK")</f>
        <v>OK</v>
      </c>
    </row>
    <row r="69" spans="2:19" s="105" customFormat="1" ht="37.5" customHeight="1" thickBot="1" x14ac:dyDescent="0.25">
      <c r="B69" s="110" t="str">
        <f>IF('1'!B69="","",'1'!B69)</f>
        <v>F) Spese relative a misure di contenimento connesse all'emergenza epidemiologica da COVID-19</v>
      </c>
      <c r="C69" s="111">
        <f>SUM(C70:C73)</f>
        <v>0</v>
      </c>
      <c r="D69" s="111">
        <f t="shared" ref="D69:N69" si="28">SUM(D70:D73)</f>
        <v>0</v>
      </c>
      <c r="E69" s="111">
        <f t="shared" si="28"/>
        <v>0</v>
      </c>
      <c r="F69" s="111">
        <f t="shared" si="28"/>
        <v>0</v>
      </c>
      <c r="G69" s="111">
        <f t="shared" si="28"/>
        <v>0</v>
      </c>
      <c r="H69" s="111">
        <f t="shared" si="28"/>
        <v>0</v>
      </c>
      <c r="I69" s="111">
        <f t="shared" si="28"/>
        <v>0</v>
      </c>
      <c r="J69" s="111">
        <f t="shared" si="28"/>
        <v>0</v>
      </c>
      <c r="K69" s="111">
        <f t="shared" si="28"/>
        <v>0</v>
      </c>
      <c r="L69" s="111">
        <f t="shared" si="28"/>
        <v>0</v>
      </c>
      <c r="M69" s="111">
        <f t="shared" si="28"/>
        <v>0</v>
      </c>
      <c r="N69" s="111">
        <f t="shared" si="28"/>
        <v>0</v>
      </c>
      <c r="O69" s="111">
        <f t="shared" ref="O69:R69" si="29">SUM(O70:O73)</f>
        <v>0</v>
      </c>
      <c r="P69" s="111">
        <f t="shared" si="29"/>
        <v>0</v>
      </c>
      <c r="Q69" s="111">
        <f t="shared" si="29"/>
        <v>0</v>
      </c>
      <c r="R69" s="111">
        <f t="shared" si="29"/>
        <v>0</v>
      </c>
      <c r="S69" s="18" t="str">
        <f>IF(R69='1'!H69,"OK","CHECK")</f>
        <v>OK</v>
      </c>
    </row>
    <row r="70" spans="2:19" s="105" customFormat="1" x14ac:dyDescent="0.2">
      <c r="B70" s="89" t="str">
        <f>IF('1'!B70="","",'1'!B70)</f>
        <v/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>
        <f t="shared" si="17"/>
        <v>0</v>
      </c>
      <c r="S70" s="18" t="str">
        <f>IF(R70='1'!H70,"OK","CHECK")</f>
        <v>OK</v>
      </c>
    </row>
    <row r="71" spans="2:19" s="105" customFormat="1" x14ac:dyDescent="0.2">
      <c r="B71" s="89" t="str">
        <f>IF('1'!B71="","",'1'!B71)</f>
        <v/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>
        <f t="shared" si="17"/>
        <v>0</v>
      </c>
      <c r="S71" s="18" t="str">
        <f>IF(R71='1'!H71,"OK","CHECK")</f>
        <v>OK</v>
      </c>
    </row>
    <row r="72" spans="2:19" s="105" customFormat="1" x14ac:dyDescent="0.2">
      <c r="B72" s="89" t="str">
        <f>IF('1'!B72="","",'1'!B72)</f>
        <v/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>
        <f t="shared" si="17"/>
        <v>0</v>
      </c>
      <c r="S72" s="18" t="str">
        <f>IF(R72='1'!H72,"OK","CHECK")</f>
        <v>OK</v>
      </c>
    </row>
    <row r="73" spans="2:19" s="105" customFormat="1" ht="12" thickBot="1" x14ac:dyDescent="0.25">
      <c r="B73" s="89" t="str">
        <f>IF('1'!B73="","",'1'!B73)</f>
        <v/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>
        <f t="shared" si="17"/>
        <v>0</v>
      </c>
      <c r="S73" s="18" t="str">
        <f>IF(R73='1'!H73,"OK","CHECK")</f>
        <v>OK</v>
      </c>
    </row>
    <row r="74" spans="2:19" ht="39" customHeight="1" thickBot="1" x14ac:dyDescent="0.25">
      <c r="B74" s="110" t="str">
        <f>IF('1'!B74="","",'1'!B74)</f>
        <v>G) Spese relative al personale impiegato</v>
      </c>
      <c r="C74" s="111">
        <f>SUM(C75)</f>
        <v>0</v>
      </c>
      <c r="D74" s="111">
        <f t="shared" ref="D74:R74" si="30">SUM(D75)</f>
        <v>0</v>
      </c>
      <c r="E74" s="111">
        <f t="shared" si="30"/>
        <v>0</v>
      </c>
      <c r="F74" s="111">
        <f t="shared" si="30"/>
        <v>0</v>
      </c>
      <c r="G74" s="111">
        <f t="shared" si="30"/>
        <v>0</v>
      </c>
      <c r="H74" s="111">
        <f t="shared" si="30"/>
        <v>0</v>
      </c>
      <c r="I74" s="111">
        <f t="shared" si="30"/>
        <v>0</v>
      </c>
      <c r="J74" s="111">
        <f t="shared" si="30"/>
        <v>0</v>
      </c>
      <c r="K74" s="111">
        <f t="shared" si="30"/>
        <v>0</v>
      </c>
      <c r="L74" s="111">
        <f t="shared" si="30"/>
        <v>0</v>
      </c>
      <c r="M74" s="111">
        <f t="shared" si="30"/>
        <v>0</v>
      </c>
      <c r="N74" s="111">
        <f t="shared" si="30"/>
        <v>0</v>
      </c>
      <c r="O74" s="111">
        <f t="shared" si="30"/>
        <v>0</v>
      </c>
      <c r="P74" s="111">
        <f t="shared" si="30"/>
        <v>0</v>
      </c>
      <c r="Q74" s="111">
        <f t="shared" si="30"/>
        <v>0</v>
      </c>
      <c r="R74" s="111">
        <f t="shared" si="30"/>
        <v>0</v>
      </c>
      <c r="S74" s="18" t="str">
        <f>IF(R74='1'!H74,"OK","CHECK")</f>
        <v>OK</v>
      </c>
    </row>
    <row r="75" spans="2:19" x14ac:dyDescent="0.2">
      <c r="B75" s="89" t="str">
        <f>IF('1'!B75="","",'1'!B75)</f>
        <v>Costi del personale ammissibili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>
        <f t="shared" si="17"/>
        <v>0</v>
      </c>
      <c r="S75" s="18" t="str">
        <f>IF(R75='1'!H75,"OK","CHECK")</f>
        <v>OK</v>
      </c>
    </row>
    <row r="76" spans="2:19" x14ac:dyDescent="0.2"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 t="s">
        <v>77</v>
      </c>
      <c r="N76" s="93"/>
      <c r="O76" s="93"/>
      <c r="P76" s="93"/>
      <c r="Q76" s="93"/>
      <c r="R76" s="93"/>
      <c r="S76" s="18" t="str">
        <f>IF((COUNTIF(S6:S75,"check"))&gt;0,"CHECK","OK")</f>
        <v>OK</v>
      </c>
    </row>
    <row r="77" spans="2:19" hidden="1" x14ac:dyDescent="0.2"/>
    <row r="78" spans="2:19" s="1" customFormat="1" ht="24.95" hidden="1" customHeight="1" x14ac:dyDescent="0.2">
      <c r="B78" s="120">
        <f ca="1">TODAY()</f>
        <v>44265</v>
      </c>
    </row>
    <row r="79" spans="2:19" hidden="1" x14ac:dyDescent="0.2">
      <c r="B79" s="121" t="e">
        <f>IF(#REF!="","",IF(#REF!="a)","OK",IF(#REF!="b)","NO")))</f>
        <v>#REF!</v>
      </c>
    </row>
    <row r="81" ht="30" customHeight="1" x14ac:dyDescent="0.2"/>
    <row r="82" ht="30" customHeight="1" x14ac:dyDescent="0.2"/>
    <row r="83" ht="30" customHeight="1" x14ac:dyDescent="0.2"/>
    <row r="84" ht="30" customHeight="1" x14ac:dyDescent="0.2"/>
  </sheetData>
  <sheetProtection algorithmName="SHA-512" hashValue="SwMqZeVGNXbQcbv8650+9dl8rxJnDQ23erKQrr35gGLvcdtraZlT8ulunz0KIAUrQd3/GbPyD8hIzkVFvNym2w==" saltValue="Y5DY3vXxQgcut1hs2K/cvA==" spinCount="100000" sheet="1" formatColumns="0" formatRows="0"/>
  <mergeCells count="3">
    <mergeCell ref="B3:E3"/>
    <mergeCell ref="F3:I3"/>
    <mergeCell ref="B2:H2"/>
  </mergeCells>
  <phoneticPr fontId="10" type="noConversion"/>
  <conditionalFormatting sqref="F3">
    <cfRule type="containsText" dxfId="24" priority="16" operator="containsText" text="OK">
      <formula>NOT(ISERROR(SEARCH("OK",F3)))</formula>
    </cfRule>
    <cfRule type="containsText" dxfId="23" priority="17" operator="containsText" text="Rivedere articolazione temporale">
      <formula>NOT(ISERROR(SEARCH("Rivedere articolazione temporale",F3)))</formula>
    </cfRule>
  </conditionalFormatting>
  <conditionalFormatting sqref="S6:S75">
    <cfRule type="containsText" dxfId="22" priority="14" operator="containsText" text="CHECK">
      <formula>NOT(ISERROR(SEARCH("CHECK",S6)))</formula>
    </cfRule>
    <cfRule type="containsText" dxfId="21" priority="15" operator="containsText" text="ok">
      <formula>NOT(ISERROR(SEARCH("ok",S6)))</formula>
    </cfRule>
  </conditionalFormatting>
  <conditionalFormatting sqref="S76">
    <cfRule type="containsText" dxfId="20" priority="12" operator="containsText" text="CHECK">
      <formula>NOT(ISERROR(SEARCH("CHECK",S76)))</formula>
    </cfRule>
    <cfRule type="containsText" dxfId="19" priority="13" operator="containsText" text="ok">
      <formula>NOT(ISERROR(SEARCH("ok",S76)))</formula>
    </cfRule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58" orientation="landscape" r:id="rId1"/>
  <rowBreaks count="1" manualBreakCount="1">
    <brk id="76" max="16383" man="1"/>
  </rowBreaks>
  <ignoredErrors>
    <ignoredError sqref="R14 R28" formula="1"/>
    <ignoredError sqref="R23:R27 R35:R39 R41:R45 R47:R53 R55:R63 R65:R68 R70:R73 R75" unlockedFormula="1"/>
    <ignoredError sqref="R29:R33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C2:S24"/>
  <sheetViews>
    <sheetView showGridLines="0" view="pageBreakPreview" topLeftCell="C1" zoomScaleNormal="90" zoomScaleSheetLayoutView="100" workbookViewId="0">
      <selection activeCell="O32" sqref="O32"/>
    </sheetView>
  </sheetViews>
  <sheetFormatPr defaultColWidth="8.6640625" defaultRowHeight="11.25" x14ac:dyDescent="0.2"/>
  <cols>
    <col min="3" max="3" width="40.83203125" customWidth="1"/>
    <col min="4" max="8" width="15.83203125" customWidth="1"/>
    <col min="9" max="9" width="19.5" customWidth="1"/>
    <col min="10" max="18" width="15.83203125" customWidth="1"/>
    <col min="19" max="19" width="14.83203125" customWidth="1"/>
  </cols>
  <sheetData>
    <row r="2" spans="3:19" s="105" customFormat="1" ht="18.75" customHeight="1" x14ac:dyDescent="0.2">
      <c r="C2" s="407" t="s">
        <v>118</v>
      </c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</row>
    <row r="3" spans="3:19" s="105" customFormat="1" ht="18.75" x14ac:dyDescent="0.2">
      <c r="C3" s="94"/>
      <c r="D3" s="94"/>
      <c r="E3" s="94"/>
      <c r="F3" s="94"/>
      <c r="G3" s="94"/>
      <c r="H3" s="94"/>
      <c r="I3" s="94"/>
      <c r="J3" s="94"/>
      <c r="K3" s="208"/>
      <c r="L3" s="208"/>
      <c r="M3" s="208"/>
      <c r="N3" s="208"/>
      <c r="O3" s="208"/>
      <c r="P3" s="208"/>
      <c r="Q3" s="208"/>
      <c r="R3" s="208"/>
      <c r="S3" s="208"/>
    </row>
    <row r="4" spans="3:19" ht="16.5" customHeight="1" x14ac:dyDescent="0.2">
      <c r="C4" s="181" t="s">
        <v>181</v>
      </c>
      <c r="D4" s="181"/>
      <c r="E4" s="181"/>
      <c r="F4" s="181"/>
      <c r="G4" s="181"/>
      <c r="H4" s="181"/>
      <c r="I4" s="181"/>
      <c r="J4" s="181"/>
      <c r="K4" s="208"/>
      <c r="L4" s="208"/>
      <c r="M4" s="208"/>
      <c r="N4" s="208"/>
      <c r="O4" s="208"/>
      <c r="P4" s="208"/>
      <c r="Q4" s="208"/>
      <c r="R4" s="208"/>
      <c r="S4" s="208"/>
    </row>
    <row r="5" spans="3:19" s="105" customFormat="1" ht="12" customHeight="1" thickBot="1" x14ac:dyDescent="0.25">
      <c r="C5" s="180"/>
      <c r="D5" s="180"/>
      <c r="E5" s="180"/>
      <c r="F5" s="180"/>
      <c r="G5" s="180"/>
      <c r="H5" s="180"/>
      <c r="I5" s="180"/>
      <c r="J5" s="180"/>
      <c r="K5" s="208"/>
      <c r="L5" s="208"/>
      <c r="M5" s="208"/>
      <c r="N5" s="208"/>
      <c r="O5" s="208"/>
      <c r="P5" s="208"/>
      <c r="Q5" s="208"/>
      <c r="R5" s="208"/>
      <c r="S5" s="208"/>
    </row>
    <row r="6" spans="3:19" s="105" customFormat="1" ht="67.5" customHeight="1" thickBot="1" x14ac:dyDescent="0.25">
      <c r="C6" s="175" t="s">
        <v>81</v>
      </c>
      <c r="D6" s="176" t="s">
        <v>71</v>
      </c>
      <c r="E6" s="177" t="s">
        <v>8</v>
      </c>
      <c r="F6" s="177" t="s">
        <v>116</v>
      </c>
      <c r="G6" s="176" t="s">
        <v>7</v>
      </c>
      <c r="H6" s="194" t="s">
        <v>115</v>
      </c>
      <c r="I6" s="194" t="s">
        <v>76</v>
      </c>
      <c r="J6" s="194" t="s">
        <v>165</v>
      </c>
      <c r="K6" s="208"/>
      <c r="L6" s="208"/>
      <c r="M6" s="208"/>
      <c r="N6" s="208"/>
      <c r="O6" s="208"/>
      <c r="P6" s="208"/>
      <c r="Q6" s="208"/>
      <c r="R6" s="208"/>
      <c r="S6" s="208"/>
    </row>
    <row r="7" spans="3:19" s="105" customFormat="1" ht="80.099999999999994" customHeight="1" thickBot="1" x14ac:dyDescent="0.25">
      <c r="C7" s="195" t="str">
        <f>IF(Anagrafica!D5="","",Anagrafica!D5)</f>
        <v/>
      </c>
      <c r="D7" s="203" t="str">
        <f>IF(Anagrafica!D6="","",Anagrafica!D6)</f>
        <v/>
      </c>
      <c r="E7" s="203" t="str">
        <f>IF(AND(C7&lt;&gt;"",D7&lt;&gt;""),"OK","")</f>
        <v/>
      </c>
      <c r="F7" s="204" t="str">
        <f>IF(AND('1'!L6="OK",'2'!F3="OK",E7="OK",'2'!R6&gt;0),'2'!R6,"Rivedere Foglio 1 e/o 2")</f>
        <v>Rivedere Foglio 1 e/o 2</v>
      </c>
      <c r="G7" s="196">
        <v>0.8</v>
      </c>
      <c r="H7" s="202" t="str">
        <f>IF(AND(E7="OK",F7&gt;0,F7&lt;&gt;"Rivedere Foglio 1 e/o 2"),(G7*F7),"Rivedere")</f>
        <v>Rivedere</v>
      </c>
      <c r="I7" s="197" t="str">
        <f>IF('1'!L80&lt;&gt;"OK","Indicare la percentuale di cofinanziamento uguale/superiore al 20%",IF('1'!L80="OK",(1-'1'!K80)))</f>
        <v>Indicare la percentuale di cofinanziamento uguale/superiore al 20%</v>
      </c>
      <c r="J7" s="205" t="str">
        <f>IF(Anagrafica!B73&lt;&gt;"OK","Completare Anagrafica",IF(Intervento!F19&lt;&gt;"OK","Completare descrizione intervento",IF(F7="Rivedere Foglio 1 e/o 2","",IF(I7="Indicare la percentuale di cofinanziamento uguale/superiore al 20%","",IF(AND(F7&lt;&gt;0,(F7*I7)&lt;=Elenco!C20),F7*I7,IF(AND(F7&lt;&gt;0,(F7*I7)&gt;Elenco!C20),Elenco!C20,""))))))</f>
        <v>Completare Anagrafica</v>
      </c>
      <c r="K7" s="208"/>
      <c r="L7" s="208"/>
      <c r="M7" s="208"/>
      <c r="N7" s="208"/>
      <c r="O7" s="208"/>
      <c r="P7" s="208"/>
      <c r="Q7" s="208"/>
      <c r="R7" s="208"/>
      <c r="S7" s="208"/>
    </row>
    <row r="8" spans="3:19" s="105" customFormat="1" ht="23.25" customHeight="1" thickBot="1" x14ac:dyDescent="0.25">
      <c r="C8" s="198" t="s">
        <v>2</v>
      </c>
      <c r="D8" s="199"/>
      <c r="E8" s="200"/>
      <c r="F8" s="200"/>
      <c r="G8" s="199"/>
      <c r="H8" s="201">
        <f>SUM(H7:H7)</f>
        <v>0</v>
      </c>
      <c r="I8" s="199"/>
      <c r="J8" s="201">
        <f>SUM(J7:J7)</f>
        <v>0</v>
      </c>
      <c r="K8" s="208"/>
      <c r="L8" s="208"/>
      <c r="M8" s="208"/>
      <c r="N8" s="208"/>
      <c r="O8" s="208"/>
      <c r="P8" s="208"/>
      <c r="Q8" s="208"/>
      <c r="R8" s="208"/>
      <c r="S8" s="208"/>
    </row>
    <row r="9" spans="3:19" s="105" customFormat="1" ht="12" customHeight="1" x14ac:dyDescent="0.2"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</row>
    <row r="10" spans="3:19" s="105" customFormat="1" ht="20.100000000000001" customHeight="1" x14ac:dyDescent="0.2">
      <c r="C10" s="80" t="s">
        <v>109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  <row r="11" spans="3:19" s="105" customFormat="1" ht="20.100000000000001" customHeight="1" thickBot="1" x14ac:dyDescent="0.25">
      <c r="C11" s="404"/>
      <c r="D11" s="404"/>
      <c r="E11" s="404"/>
      <c r="F11" s="405" t="s">
        <v>26</v>
      </c>
      <c r="G11" s="405"/>
      <c r="H11" s="406" t="str">
        <f>IF(F11="","Selezionare","OK")</f>
        <v>OK</v>
      </c>
      <c r="I11" s="406"/>
      <c r="J11" s="406"/>
      <c r="K11" s="82"/>
      <c r="L11" s="82"/>
      <c r="M11" s="82"/>
      <c r="N11" s="82"/>
      <c r="O11" s="82"/>
      <c r="P11" s="82"/>
      <c r="Q11" s="82"/>
      <c r="R11" s="82"/>
      <c r="S11" s="82"/>
    </row>
    <row r="12" spans="3:19" ht="12.75" customHeight="1" thickBot="1" x14ac:dyDescent="0.25">
      <c r="C12" s="50" t="s">
        <v>4</v>
      </c>
      <c r="D12" s="106">
        <f>'2'!C5</f>
        <v>44228</v>
      </c>
      <c r="E12" s="106">
        <f>'2'!D5</f>
        <v>44256</v>
      </c>
      <c r="F12" s="106">
        <f>'2'!E5</f>
        <v>44287</v>
      </c>
      <c r="G12" s="106">
        <f>'2'!F5</f>
        <v>44317</v>
      </c>
      <c r="H12" s="106">
        <f>'2'!G5</f>
        <v>44348</v>
      </c>
      <c r="I12" s="106">
        <f>'2'!H5</f>
        <v>44378</v>
      </c>
      <c r="J12" s="106">
        <f>'2'!I5</f>
        <v>44409</v>
      </c>
      <c r="K12" s="106">
        <f>'2'!J5</f>
        <v>44440</v>
      </c>
      <c r="L12" s="106">
        <f>'2'!K5</f>
        <v>44470</v>
      </c>
      <c r="M12" s="106">
        <f>'2'!L5</f>
        <v>44501</v>
      </c>
      <c r="N12" s="106">
        <f>'2'!M5</f>
        <v>44531</v>
      </c>
      <c r="O12" s="106">
        <f>'2'!N5</f>
        <v>44562</v>
      </c>
      <c r="P12" s="106">
        <f>'2'!O5</f>
        <v>44593</v>
      </c>
      <c r="Q12" s="106">
        <f>'2'!Q5</f>
        <v>44652</v>
      </c>
      <c r="R12" s="51" t="s">
        <v>2</v>
      </c>
      <c r="S12" s="83"/>
    </row>
    <row r="13" spans="3:19" ht="39.950000000000003" customHeight="1" thickBot="1" x14ac:dyDescent="0.25">
      <c r="C13" s="52" t="s">
        <v>20</v>
      </c>
      <c r="D13" s="31">
        <f>'2'!C6</f>
        <v>0</v>
      </c>
      <c r="E13" s="31" t="str">
        <f>IF(OR(D13='2'!$R$6,D13=""),"",D13+'2'!D6)</f>
        <v/>
      </c>
      <c r="F13" s="31" t="str">
        <f>IF(OR(E13='2'!$R$6,E13=""),"",E13+'2'!E6)</f>
        <v/>
      </c>
      <c r="G13" s="31" t="str">
        <f>IF(OR(F13='2'!$R$6,F13=""),"",F13+'2'!F6)</f>
        <v/>
      </c>
      <c r="H13" s="31" t="str">
        <f>IF(OR(G13='2'!$R$6,G13=""),"",G13+'2'!G6)</f>
        <v/>
      </c>
      <c r="I13" s="31" t="str">
        <f>IF(OR(H13='2'!$R$6,H13=""),"",H13+'2'!H6)</f>
        <v/>
      </c>
      <c r="J13" s="31" t="str">
        <f>IF(OR(I13='2'!$R$6,I13=""),"",I13+'2'!I6)</f>
        <v/>
      </c>
      <c r="K13" s="31" t="str">
        <f>IF(OR(J13='2'!$R$6,J13=""),"",J13+'2'!J6)</f>
        <v/>
      </c>
      <c r="L13" s="31" t="str">
        <f>IF(OR(K13='2'!$R$6,K13=""),"",K13+'2'!K6)</f>
        <v/>
      </c>
      <c r="M13" s="31" t="str">
        <f>IF(OR(L13='2'!$R$6,L13=""),"",L13+'2'!L6)</f>
        <v/>
      </c>
      <c r="N13" s="31" t="str">
        <f>IF(OR(M13='2'!$R$6,M13=""),"",M13+'2'!M6)</f>
        <v/>
      </c>
      <c r="O13" s="31" t="str">
        <f>IF(OR(N13='2'!$R$6,N13=""),"",N13+'2'!N6)</f>
        <v/>
      </c>
      <c r="P13" s="31" t="str">
        <f>IF(OR(O13='2'!$R$6,O13=""),"",O13+'2'!O6)</f>
        <v/>
      </c>
      <c r="Q13" s="31" t="str">
        <f>IF(OR(P13='2'!$R$6,P13=""),"",P13+'2'!Q6)</f>
        <v/>
      </c>
      <c r="R13" s="32"/>
      <c r="S13" s="83"/>
    </row>
    <row r="14" spans="3:19" ht="39.950000000000003" customHeight="1" thickBot="1" x14ac:dyDescent="0.25">
      <c r="C14" s="52" t="s">
        <v>19</v>
      </c>
      <c r="D14" s="33" t="str">
        <f>IF('2'!$R$6=0,"",D13/'2'!$R$6)</f>
        <v/>
      </c>
      <c r="E14" s="33" t="str">
        <f>IF(OR('2'!$R$6=0,D14=100%,D14=""),"",E13/'2'!$R$6)</f>
        <v/>
      </c>
      <c r="F14" s="33" t="str">
        <f>IF(OR('2'!$R$6=0,E14=100%,E14=""),"",F13/'2'!$R$6)</f>
        <v/>
      </c>
      <c r="G14" s="33" t="str">
        <f>IF(OR('2'!$R$6=0,F14=100%,F14=""),"",G13/'2'!$R$6)</f>
        <v/>
      </c>
      <c r="H14" s="33" t="str">
        <f>IF(OR('2'!$R$6=0,G14=100%,G14=""),"",H13/'2'!$R$6)</f>
        <v/>
      </c>
      <c r="I14" s="33" t="str">
        <f>IF(OR('2'!$R$6=0,H14=100%,H14=""),"",I13/'2'!$R$6)</f>
        <v/>
      </c>
      <c r="J14" s="33" t="str">
        <f>IF(OR('2'!$R$6=0,I14=100%,I14=""),"",J13/'2'!$R$6)</f>
        <v/>
      </c>
      <c r="K14" s="33" t="str">
        <f>IF(OR('2'!$R$6=0,J14=100%,J14=""),"",K13/'2'!$R$6)</f>
        <v/>
      </c>
      <c r="L14" s="33" t="str">
        <f>IF(OR('2'!$R$6=0,K14=100%,K14=""),"",L13/'2'!$R$6)</f>
        <v/>
      </c>
      <c r="M14" s="33" t="str">
        <f>IF(OR('2'!$R$6=0,L14=100%,L14=""),"",M13/'2'!$R$6)</f>
        <v/>
      </c>
      <c r="N14" s="33" t="str">
        <f>IF(OR('2'!$R$6=0,M14=100%,M14=""),"",N13/'2'!$R$6)</f>
        <v/>
      </c>
      <c r="O14" s="33" t="str">
        <f>IF(OR('2'!$R$6=0,N14=100%,N14=""),"",O13/'2'!$R$6)</f>
        <v/>
      </c>
      <c r="P14" s="33" t="str">
        <f>IF(OR('2'!$R$6=0,O14=100%,O14=""),"",P13/'2'!$R$6)</f>
        <v/>
      </c>
      <c r="Q14" s="33" t="str">
        <f>IF(OR('2'!$R$6=0,P14=100%,P14=""),"",Q13/'2'!$R$6)</f>
        <v/>
      </c>
      <c r="R14" s="34"/>
      <c r="S14" s="83"/>
    </row>
    <row r="15" spans="3:19" ht="39.950000000000003" customHeight="1" thickBot="1" x14ac:dyDescent="0.25">
      <c r="C15" s="85" t="s">
        <v>36</v>
      </c>
      <c r="D15" s="47" t="str">
        <f>IF(OR('2'!R6=0,F11&lt;&gt;"1 - con anticipazione"),"",IF(D14=Elenco!I7,$J$7,Elenco!E7*$J$7))</f>
        <v/>
      </c>
      <c r="E15" s="47" t="str">
        <f>IF(OR($F$11&lt;&gt;"1 - con anticipazione",'2'!$R$6=0),"",IF(AND(E14=100%,D17=0),$J$7,IF(E14=Elenco!$I$7,(Elenco!$H$7*$J$7),0)))</f>
        <v/>
      </c>
      <c r="F15" s="47" t="str">
        <f>IF(OR($F$11&lt;&gt;"1 - con anticipazione",'2'!$R$6=0),"",IF(AND(F14=100%,E17=0),$J$7,IF(F14=Elenco!$I$7,(Elenco!$H$7*$J$7),0)))</f>
        <v/>
      </c>
      <c r="G15" s="47" t="str">
        <f>IF(OR($F$11&lt;&gt;"1 - con anticipazione",'2'!$R$6=0),"",IF(AND(G14=100%,F17=0),$J$7,IF(G14=Elenco!$I$7,(Elenco!$H$7*$J$7),0)))</f>
        <v/>
      </c>
      <c r="H15" s="47" t="str">
        <f>IF(OR($F$11&lt;&gt;"1 - con anticipazione",'2'!$R$6=0),"",IF(AND(H14=100%,G17=0),$J$7,IF(H14=Elenco!$I$7,(Elenco!$H$7*$J$7),0)))</f>
        <v/>
      </c>
      <c r="I15" s="47" t="str">
        <f>IF(OR($F$11&lt;&gt;"1 - con anticipazione",'2'!$R$6=0),"",IF(AND(I14=100%,H17=0),$J$7,IF(I14=Elenco!$I$7,(Elenco!$H$7*$J$7),0)))</f>
        <v/>
      </c>
      <c r="J15" s="47" t="str">
        <f>IF(OR($F$11&lt;&gt;"1 - con anticipazione",'2'!$R$6=0),"",IF(AND(J14=100%,I17=0),$J$7,IF(J14=Elenco!$I$7,(Elenco!$H$7*$J$7),0)))</f>
        <v/>
      </c>
      <c r="K15" s="47" t="str">
        <f>IF(OR($F$11&lt;&gt;"1 - con anticipazione",'2'!$R$6=0),"",IF(AND(K14=100%,J17=0),$J$7,IF(K14=Elenco!$I$7,(Elenco!$H$7*$J$7),0)))</f>
        <v/>
      </c>
      <c r="L15" s="47" t="str">
        <f>IF(OR($F$11&lt;&gt;"1 - con anticipazione",'2'!$R$6=0),"",IF(AND(L14=100%,K17=0),$J$7,IF(L14=Elenco!$I$7,(Elenco!$H$7*$J$7),0)))</f>
        <v/>
      </c>
      <c r="M15" s="47" t="str">
        <f>IF(OR($F$11&lt;&gt;"1 - con anticipazione",'2'!$R$6=0),"",IF(AND(M14=100%,L17=0),$J$7,IF(M14=Elenco!$I$7,(Elenco!$H$7*$J$7),0)))</f>
        <v/>
      </c>
      <c r="N15" s="47" t="str">
        <f>IF(OR($F$11&lt;&gt;"1 - con anticipazione",'2'!$R$6=0),"",IF(AND(N14=100%,M17=0),$J$7,IF(N14=Elenco!$I$7,(Elenco!$H$7*$J$7),0)))</f>
        <v/>
      </c>
      <c r="O15" s="47" t="str">
        <f>IF(OR($F$11&lt;&gt;"1 - con anticipazione",'2'!$R$6=0),"",IF(AND(O14=100%,N17=0),$J$7,IF(O14=Elenco!$I$7,(Elenco!$H$7*$J$7),0)))</f>
        <v/>
      </c>
      <c r="P15" s="47" t="str">
        <f>IF(OR($F$11&lt;&gt;"1 - con anticipazione",'2'!$R$6=0),"",IF(AND(P14=100%,O17=0),$J$7,IF(P14=Elenco!$I$7,(Elenco!$H$7*$J$7),0)))</f>
        <v/>
      </c>
      <c r="Q15" s="47" t="str">
        <f>IF(OR($F$11&lt;&gt;"1 - con anticipazione",'2'!$R$6=0),"",IF(AND(Q14=100%,P17=0),$J$7,IF(Q14=Elenco!$I$7,(Elenco!$H$7*$J$7),0)))</f>
        <v/>
      </c>
      <c r="R15" s="48">
        <f>SUM(D15:Q15)</f>
        <v>0</v>
      </c>
      <c r="S15" s="49" t="str">
        <f>IF(F11=Elenco!S7,"",IF(AND(F11=Elenco!S6,J7&gt;0,R15=J7),"OK","Check"))</f>
        <v>Check</v>
      </c>
    </row>
    <row r="16" spans="3:19" ht="39.950000000000003" hidden="1" customHeight="1" thickBot="1" x14ac:dyDescent="0.25">
      <c r="C16" s="85" t="s">
        <v>37</v>
      </c>
      <c r="D16" s="47" t="str">
        <f>IF(OR($F$11&lt;&gt;"2 - avanzamento lavori",'2'!$R$6=0),"",IF(AND(D14&gt;=40%,D14&lt;90%),(40%*#REF!),IF(D14=100%,#REF!,IF(D14&gt;=90%,(90%*#REF!),0))))</f>
        <v/>
      </c>
      <c r="E16" s="47" t="str">
        <f>IF(OR($F$11&lt;&gt;"2 - avanzamento lavori",'2'!$R$6=0),"",IF(AND(E14=100%,D17=(90%*#REF!)),(10%*#REF!),IF(AND(E14=100%,D17=(40%*#REF!)),(60%*#REF!),IF(AND(E14=100%,D17=0),#REF!,IF(AND(E14&gt;=90%,E14&lt;100%,D17=0),(90%*#REF!),IF(AND(E14&gt;=40%,E14&lt;90%,D17&lt;(40%*#REF!)),(40%*#REF!),IF(AND(E14&gt;=90%,E14&lt;100%,D17=(40%*#REF!)),(50%*#REF!),0)))))))</f>
        <v/>
      </c>
      <c r="F16" s="47" t="str">
        <f>IF(OR($F$11&lt;&gt;"2 - avanzamento lavori",'2'!$R$6=0),"",IF(AND(F14=100%,E17=(90%*#REF!)),(10%*#REF!),IF(AND(F14=100%,E17=(40%*#REF!)),(60%*#REF!),IF(AND(F14=100%,E17=0),#REF!,IF(AND(F14&gt;=90%,F14&lt;100%,E17=0),(90%*#REF!),IF(AND(F14&gt;=40%,F14&lt;90%,E17&lt;(40%*#REF!)),(40%*#REF!),IF(AND(F14&gt;=90%,F14&lt;100%,E17=(40%*#REF!)),(50%*#REF!),0)))))))</f>
        <v/>
      </c>
      <c r="G16" s="47" t="str">
        <f>IF(OR($F$11&lt;&gt;"2 - avanzamento lavori",'2'!$R$6=0),"",IF(AND(G14=100%,F17=(90%*#REF!)),(10%*#REF!),IF(AND(G14=100%,F17=(40%*#REF!)),(60%*#REF!),IF(AND(G14=100%,F17=0),#REF!,IF(AND(G14&gt;=90%,G14&lt;100%,F17=0),(90%*#REF!),IF(AND(G14&gt;=40%,G14&lt;90%,F17&lt;(40%*#REF!)),(40%*#REF!),IF(AND(G14&gt;=90%,G14&lt;100%,F17=(40%*#REF!)),(50%*#REF!),0)))))))</f>
        <v/>
      </c>
      <c r="H16" s="47" t="str">
        <f>IF(OR($F$11&lt;&gt;"2 - avanzamento lavori",'2'!$R$6=0),"",IF(AND(H14=100%,G17=(90%*#REF!)),(10%*#REF!),IF(AND(H14=100%,G17=(40%*#REF!)),(60%*#REF!),IF(AND(H14=100%,G17=0),#REF!,IF(AND(H14&gt;=90%,H14&lt;100%,G17=0),(90%*#REF!),IF(AND(H14&gt;=40%,H14&lt;90%,G17&lt;(40%*#REF!)),(40%*#REF!),IF(AND(H14&gt;=90%,H14&lt;100%,G17=(40%*#REF!)),(50%*#REF!),0)))))))</f>
        <v/>
      </c>
      <c r="I16" s="47" t="str">
        <f>IF(OR($F$11&lt;&gt;"2 - avanzamento lavori",'2'!$R$6=0),"",IF(AND(I14=100%,H17=(90%*#REF!)),(10%*#REF!),IF(AND(I14=100%,H17=(40%*#REF!)),(60%*#REF!),IF(AND(I14=100%,H17=0),#REF!,IF(AND(I14&gt;=90%,I14&lt;100%,H17=0),(90%*#REF!),IF(AND(I14&gt;=40%,I14&lt;90%,H17&lt;(40%*#REF!)),(40%*#REF!),IF(AND(I14&gt;=90%,I14&lt;100%,H17=(40%*#REF!)),(50%*#REF!),0)))))))</f>
        <v/>
      </c>
      <c r="J16" s="47" t="str">
        <f>IF(OR($F$11&lt;&gt;"2 - avanzamento lavori",'2'!$R$6=0),"",IF(AND(J14=100%,I17=(90%*#REF!)),(10%*#REF!),IF(AND(J14=100%,I17=(40%*#REF!)),(60%*#REF!),IF(AND(J14=100%,I17=0),#REF!,IF(AND(J14&gt;=90%,J14&lt;100%,I17=0),(90%*#REF!),IF(AND(J14&gt;=40%,J14&lt;90%,I17&lt;(40%*#REF!)),(40%*#REF!),IF(AND(J14&gt;=90%,J14&lt;100%,I17=(40%*#REF!)),(50%*#REF!),0)))))))</f>
        <v/>
      </c>
      <c r="K16" s="47" t="str">
        <f>IF(OR($F$11&lt;&gt;"2 - avanzamento lavori",'2'!$R$6=0),"",IF(AND(K14=100%,J17=(90%*#REF!)),(10%*#REF!),IF(AND(K14=100%,J17=(40%*#REF!)),(60%*#REF!),IF(AND(K14=100%,J17=0),#REF!,IF(AND(K14&gt;=90%,K14&lt;100%,J17=0),(90%*#REF!),IF(AND(K14&gt;=40%,K14&lt;90%,J17&lt;(40%*#REF!)),(40%*#REF!),IF(AND(K14&gt;=90%,K14&lt;100%,J17=(40%*#REF!)),(50%*#REF!),0)))))))</f>
        <v/>
      </c>
      <c r="L16" s="47" t="str">
        <f>IF(OR($F$11&lt;&gt;"2 - avanzamento lavori",'2'!$R$6=0),"",IF(AND(L14=100%,K17=(90%*#REF!)),(10%*#REF!),IF(AND(L14=100%,K17=(40%*#REF!)),(60%*#REF!),IF(AND(L14=100%,K17=0),#REF!,IF(AND(L14&gt;=90%,L14&lt;100%,K17=0),(90%*#REF!),IF(AND(L14&gt;=40%,L14&lt;90%,K17&lt;(40%*#REF!)),(40%*#REF!),IF(AND(L14&gt;=90%,L14&lt;100%,K17=(40%*#REF!)),(50%*#REF!),0)))))))</f>
        <v/>
      </c>
      <c r="M16" s="47" t="str">
        <f>IF(OR($F$11&lt;&gt;"2 - avanzamento lavori",'2'!$R$6=0),"",IF(AND(M14=100%,L17=(90%*#REF!)),(10%*#REF!),IF(AND(M14=100%,L17=(40%*#REF!)),(60%*#REF!),IF(AND(M14=100%,L17=0),#REF!,IF(AND(M14&gt;=90%,M14&lt;100%,L17=0),(90%*#REF!),IF(AND(M14&gt;=40%,M14&lt;90%,L17&lt;(40%*#REF!)),(40%*#REF!),IF(AND(M14&gt;=90%,M14&lt;100%,L17=(40%*#REF!)),(50%*#REF!),0)))))))</f>
        <v/>
      </c>
      <c r="N16" s="47" t="str">
        <f>IF(OR($F$11&lt;&gt;"2 - avanzamento lavori",'2'!$R$6=0),"",IF(AND(N14=100%,M17=(90%*#REF!)),(10%*#REF!),IF(AND(N14=100%,M17=(40%*#REF!)),(60%*#REF!),IF(AND(N14=100%,M17=0),#REF!,IF(AND(N14&gt;=90%,N14&lt;100%,M17=0),(90%*#REF!),IF(AND(N14&gt;=40%,N14&lt;90%,M17&lt;(40%*#REF!)),(40%*#REF!),IF(AND(N14&gt;=90%,N14&lt;100%,M17=(40%*#REF!)),(50%*#REF!),0)))))))</f>
        <v/>
      </c>
      <c r="O16" s="47" t="str">
        <f>IF(OR($F$11&lt;&gt;"2 - avanzamento lavori",'2'!$R$6=0),"",IF(AND(O14=100%,N17=(90%*#REF!)),(10%*#REF!),IF(AND(O14=100%,N17=(40%*#REF!)),(60%*#REF!),IF(AND(O14=100%,N17=0),#REF!,IF(AND(O14&gt;=90%,O14&lt;100%,N17=0),(90%*#REF!),IF(AND(O14&gt;=40%,O14&lt;90%,N17&lt;(40%*#REF!)),(40%*#REF!),IF(AND(O14&gt;=90%,O14&lt;100%,N17=(40%*#REF!)),(50%*#REF!),0)))))))</f>
        <v/>
      </c>
      <c r="P16" s="47" t="str">
        <f>IF(OR($F$11&lt;&gt;"2 - avanzamento lavori",'2'!$R$6=0),"",IF(AND(P14=100%,O17=(90%*#REF!)),(10%*#REF!),IF(AND(P14=100%,O17=(40%*#REF!)),(60%*#REF!),IF(AND(P14=100%,O17=0),#REF!,IF(AND(P14&gt;=90%,P14&lt;100%,O17=0),(90%*#REF!),IF(AND(P14&gt;=40%,P14&lt;90%,O17&lt;(40%*#REF!)),(40%*#REF!),IF(AND(P14&gt;=90%,P14&lt;100%,O17=(40%*#REF!)),(50%*#REF!),0)))))))</f>
        <v/>
      </c>
      <c r="Q16" s="47" t="str">
        <f>IF(OR($F$11&lt;&gt;"2 - avanzamento lavori",'2'!$R$6=0),"",IF(AND(Q14=100%,P17=(90%*#REF!)),(10%*#REF!),IF(AND(Q14=100%,P17=(40%*#REF!)),(60%*#REF!),IF(AND(Q14=100%,P17=0),#REF!,IF(AND(Q14&gt;=90%,Q14&lt;100%,P17=0),(90%*#REF!),IF(AND(Q14&gt;=40%,Q14&lt;90%,P17&lt;(40%*#REF!)),(40%*#REF!),IF(AND(Q14&gt;=90%,Q14&lt;100%,P17=(40%*#REF!)),(50%*#REF!),0)))))))</f>
        <v/>
      </c>
      <c r="R16" s="48">
        <f>SUM(D16:Q16)</f>
        <v>0</v>
      </c>
      <c r="S16" s="84" t="str">
        <f>IF(F11=Elenco!S6,"",IF(AND(F11=Elenco!S7,#REF!&gt;0,R16=#REF!),"OK","Check"))</f>
        <v/>
      </c>
    </row>
    <row r="17" spans="3:19" ht="12.75" thickBot="1" x14ac:dyDescent="0.25">
      <c r="C17" s="53" t="s">
        <v>21</v>
      </c>
      <c r="D17" s="19">
        <f>IF(D15&lt;&gt;"",D15,IF(D16&lt;&gt;"",D16,0))</f>
        <v>0</v>
      </c>
      <c r="E17" s="19">
        <f t="shared" ref="E17:Q17" si="0">IF(E15&lt;&gt;"",(E15+D17),IF(E16&lt;&gt;"",(E16+D17),0))</f>
        <v>0</v>
      </c>
      <c r="F17" s="19">
        <f t="shared" si="0"/>
        <v>0</v>
      </c>
      <c r="G17" s="19">
        <f t="shared" si="0"/>
        <v>0</v>
      </c>
      <c r="H17" s="19">
        <f t="shared" si="0"/>
        <v>0</v>
      </c>
      <c r="I17" s="19">
        <f t="shared" si="0"/>
        <v>0</v>
      </c>
      <c r="J17" s="19">
        <f t="shared" si="0"/>
        <v>0</v>
      </c>
      <c r="K17" s="19">
        <f t="shared" si="0"/>
        <v>0</v>
      </c>
      <c r="L17" s="19">
        <f t="shared" si="0"/>
        <v>0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35"/>
      <c r="S17" s="83"/>
    </row>
    <row r="18" spans="3:19" ht="48" customHeight="1" x14ac:dyDescent="0.2">
      <c r="C18" s="408" t="s">
        <v>182</v>
      </c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</row>
    <row r="20" spans="3:19" ht="12.75" customHeight="1" x14ac:dyDescent="0.2"/>
    <row r="24" spans="3:19" ht="28.5" customHeight="1" x14ac:dyDescent="0.2"/>
  </sheetData>
  <sheetProtection algorithmName="SHA-512" hashValue="HVa7X3JPyBIbgD9rH7gsaFAAhqvoGXTLCg1KZjOOm0dPRWrmnk6WRCqP2FYV/XSNEplfFxfFQD8HD96v0VRBGw==" saltValue="bqKrKyYbzElT5iMHiTaAuQ==" spinCount="100000" sheet="1" formatColumns="0" formatRows="0"/>
  <mergeCells count="5">
    <mergeCell ref="C11:E11"/>
    <mergeCell ref="F11:G11"/>
    <mergeCell ref="H11:J11"/>
    <mergeCell ref="C2:S2"/>
    <mergeCell ref="C18:S18"/>
  </mergeCells>
  <conditionalFormatting sqref="C7:E7">
    <cfRule type="cellIs" dxfId="18" priority="19" operator="equal">
      <formula>0</formula>
    </cfRule>
  </conditionalFormatting>
  <conditionalFormatting sqref="I7">
    <cfRule type="containsText" dxfId="17" priority="14" operator="containsText" text="Indicare la percentuale di cofinanziamento uguale/superiore al 20%">
      <formula>NOT(ISERROR(SEARCH("Indicare la percentuale di cofinanziamento uguale/superiore al 20%",I7)))</formula>
    </cfRule>
  </conditionalFormatting>
  <conditionalFormatting sqref="E7">
    <cfRule type="containsText" dxfId="16" priority="12" operator="containsText" text="ok">
      <formula>NOT(ISERROR(SEARCH("ok",E7)))</formula>
    </cfRule>
  </conditionalFormatting>
  <conditionalFormatting sqref="D15:Q16">
    <cfRule type="cellIs" dxfId="15" priority="11" operator="equal">
      <formula>0</formula>
    </cfRule>
  </conditionalFormatting>
  <conditionalFormatting sqref="H11">
    <cfRule type="containsText" dxfId="14" priority="9" operator="containsText" text="OK">
      <formula>NOT(ISERROR(SEARCH("OK",H11)))</formula>
    </cfRule>
    <cfRule type="containsText" dxfId="13" priority="10" operator="containsText" text="Selezionare">
      <formula>NOT(ISERROR(SEARCH("Selezionare",H11)))</formula>
    </cfRule>
  </conditionalFormatting>
  <conditionalFormatting sqref="S15:S16">
    <cfRule type="containsText" dxfId="12" priority="7" operator="containsText" text="CHECK">
      <formula>NOT(ISERROR(SEARCH("CHECK",S15)))</formula>
    </cfRule>
    <cfRule type="containsText" dxfId="11" priority="8" operator="containsText" text="ok">
      <formula>NOT(ISERROR(SEARCH("ok",S15)))</formula>
    </cfRule>
  </conditionalFormatting>
  <conditionalFormatting sqref="F7">
    <cfRule type="containsText" dxfId="10" priority="4" operator="containsText" text="Rivedere Foglio 1 e/o 2">
      <formula>NOT(ISERROR(SEARCH("Rivedere Foglio 1 e/o 2",F7)))</formula>
    </cfRule>
    <cfRule type="cellIs" dxfId="9" priority="6" operator="equal">
      <formula>0</formula>
    </cfRule>
  </conditionalFormatting>
  <conditionalFormatting sqref="F7">
    <cfRule type="containsText" dxfId="8" priority="5" operator="containsText" text="ok">
      <formula>NOT(ISERROR(SEARCH("ok",F7)))</formula>
    </cfRule>
  </conditionalFormatting>
  <conditionalFormatting sqref="H7">
    <cfRule type="containsText" dxfId="7" priority="3" operator="containsText" text="Rivedere">
      <formula>NOT(ISERROR(SEARCH("Rivedere",H7)))</formula>
    </cfRule>
  </conditionalFormatting>
  <conditionalFormatting sqref="J7">
    <cfRule type="containsText" dxfId="6" priority="1" operator="containsText" text="Completare Anagrafica">
      <formula>NOT(ISERROR(SEARCH("Completare Anagrafica",J7)))</formula>
    </cfRule>
    <cfRule type="containsText" dxfId="5" priority="2" operator="containsText" text="Completare descrizione intervento">
      <formula>NOT(ISERROR(SEARCH("Completare descrizione intervento",J7)))</formula>
    </cfRule>
  </conditionalFormatting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M25"/>
  <sheetViews>
    <sheetView showGridLines="0" view="pageBreakPreview" zoomScaleNormal="100" zoomScaleSheetLayoutView="100" workbookViewId="0">
      <selection activeCell="E8" sqref="E8"/>
    </sheetView>
  </sheetViews>
  <sheetFormatPr defaultColWidth="8.6640625" defaultRowHeight="11.25" x14ac:dyDescent="0.2"/>
  <cols>
    <col min="1" max="1" width="8.6640625" style="105"/>
    <col min="2" max="2" width="46.83203125" customWidth="1"/>
    <col min="3" max="3" width="24.83203125" customWidth="1"/>
    <col min="4" max="4" width="46.83203125" customWidth="1"/>
    <col min="5" max="5" width="23.83203125" customWidth="1"/>
    <col min="6" max="11" width="15.83203125" customWidth="1"/>
  </cols>
  <sheetData>
    <row r="1" spans="2:13" ht="18.75" thickBot="1" x14ac:dyDescent="0.3">
      <c r="B1" s="426" t="s">
        <v>119</v>
      </c>
      <c r="C1" s="426"/>
      <c r="D1" s="426"/>
      <c r="E1" s="426"/>
    </row>
    <row r="2" spans="2:13" ht="42.95" customHeight="1" x14ac:dyDescent="0.2">
      <c r="B2" s="429" t="s">
        <v>10</v>
      </c>
      <c r="C2" s="182" t="s">
        <v>11</v>
      </c>
      <c r="D2" s="431" t="s">
        <v>12</v>
      </c>
      <c r="E2" s="7" t="s">
        <v>11</v>
      </c>
      <c r="L2" s="105"/>
      <c r="M2" s="105"/>
    </row>
    <row r="3" spans="2:13" ht="12" thickBot="1" x14ac:dyDescent="0.25">
      <c r="B3" s="430"/>
      <c r="C3" s="183" t="s">
        <v>6</v>
      </c>
      <c r="D3" s="432"/>
      <c r="E3" s="8" t="s">
        <v>6</v>
      </c>
      <c r="L3" s="105"/>
      <c r="M3" s="105"/>
    </row>
    <row r="4" spans="2:13" ht="15" customHeight="1" x14ac:dyDescent="0.2">
      <c r="B4" s="9" t="s">
        <v>73</v>
      </c>
      <c r="C4" s="41">
        <f>'1'!H6</f>
        <v>0</v>
      </c>
      <c r="D4" s="9" t="s">
        <v>74</v>
      </c>
      <c r="E4" s="39"/>
      <c r="L4" s="105"/>
      <c r="M4" s="105"/>
    </row>
    <row r="5" spans="2:13" ht="27" customHeight="1" x14ac:dyDescent="0.2">
      <c r="B5" s="242" t="s">
        <v>18</v>
      </c>
      <c r="C5" s="213">
        <f>+'1'!I6</f>
        <v>0</v>
      </c>
      <c r="D5" s="242" t="s">
        <v>159</v>
      </c>
      <c r="E5" s="213" t="str">
        <f>+'3'!J7</f>
        <v>Completare Anagrafica</v>
      </c>
      <c r="F5" s="247" t="str">
        <f ca="1">CELL("tipo",E5)</f>
        <v>l</v>
      </c>
      <c r="L5" s="105"/>
      <c r="M5" s="105"/>
    </row>
    <row r="6" spans="2:13" ht="15" customHeight="1" x14ac:dyDescent="0.2">
      <c r="B6" s="184" t="s">
        <v>53</v>
      </c>
      <c r="C6" s="42"/>
      <c r="D6" s="184" t="s">
        <v>13</v>
      </c>
      <c r="E6" s="42"/>
      <c r="L6" s="178"/>
      <c r="M6" s="105"/>
    </row>
    <row r="7" spans="2:13" ht="15" customHeight="1" x14ac:dyDescent="0.2">
      <c r="B7" s="86" t="s">
        <v>39</v>
      </c>
      <c r="C7" s="42"/>
      <c r="D7" s="184" t="s">
        <v>14</v>
      </c>
      <c r="E7" s="185"/>
      <c r="L7" s="178"/>
      <c r="M7" s="105"/>
    </row>
    <row r="8" spans="2:13" ht="15" customHeight="1" x14ac:dyDescent="0.2">
      <c r="B8" s="87"/>
      <c r="C8" s="42"/>
      <c r="D8" s="36" t="s">
        <v>15</v>
      </c>
      <c r="E8" s="42"/>
      <c r="L8" s="178"/>
      <c r="M8" s="105"/>
    </row>
    <row r="9" spans="2:13" ht="15" customHeight="1" thickBot="1" x14ac:dyDescent="0.25">
      <c r="B9" s="37"/>
      <c r="C9" s="38"/>
      <c r="D9" s="37" t="s">
        <v>15</v>
      </c>
      <c r="E9" s="38"/>
      <c r="L9" s="105"/>
      <c r="M9" s="105"/>
    </row>
    <row r="10" spans="2:13" ht="15" customHeight="1" thickBot="1" x14ac:dyDescent="0.25">
      <c r="B10" s="6" t="s">
        <v>16</v>
      </c>
      <c r="C10" s="40">
        <f>SUM(C4:C9)</f>
        <v>0</v>
      </c>
      <c r="D10" s="6" t="s">
        <v>17</v>
      </c>
      <c r="E10" s="40">
        <f>SUM(E4:E9)</f>
        <v>0</v>
      </c>
      <c r="L10" s="105"/>
      <c r="M10" s="105"/>
    </row>
    <row r="11" spans="2:13" s="105" customFormat="1" ht="15" customHeight="1" thickBot="1" x14ac:dyDescent="0.25">
      <c r="B11" s="95" t="str">
        <f ca="1">IF(E5=0,"Compilare correttamente i Fogli 1 e/o 2",IF(AND(C10&gt;0,E10&gt;0,E4&lt;&gt;"",E4&gt;=0,C7&gt;=0,C7&lt;&gt;"",(C10&lt;=E10),F5="v"),"OK","CHECK"))</f>
        <v>CHECK</v>
      </c>
      <c r="C11" s="410"/>
      <c r="D11" s="410"/>
      <c r="E11" s="411"/>
      <c r="F11"/>
      <c r="G11"/>
      <c r="H11"/>
      <c r="I11"/>
      <c r="J11"/>
      <c r="K11"/>
    </row>
    <row r="12" spans="2:13" ht="15" customHeight="1" thickBot="1" x14ac:dyDescent="0.25">
      <c r="B12" s="179"/>
      <c r="C12" s="412"/>
      <c r="D12" s="412"/>
      <c r="E12" s="413"/>
      <c r="L12" s="105"/>
      <c r="M12" s="105"/>
    </row>
    <row r="13" spans="2:13" s="105" customFormat="1" ht="30" customHeight="1" x14ac:dyDescent="0.2">
      <c r="B13" s="433" t="s">
        <v>161</v>
      </c>
      <c r="C13" s="434"/>
      <c r="D13" s="434"/>
      <c r="E13" s="435"/>
    </row>
    <row r="14" spans="2:13" s="105" customFormat="1" ht="15" customHeight="1" x14ac:dyDescent="0.2">
      <c r="B14" s="442" t="s">
        <v>162</v>
      </c>
      <c r="C14" s="440"/>
      <c r="D14" s="440"/>
      <c r="E14" s="441"/>
    </row>
    <row r="15" spans="2:13" s="105" customFormat="1" ht="15" customHeight="1" x14ac:dyDescent="0.2">
      <c r="B15" s="436" t="s">
        <v>163</v>
      </c>
      <c r="C15" s="437"/>
      <c r="D15" s="437"/>
      <c r="E15" s="438"/>
    </row>
    <row r="16" spans="2:13" s="105" customFormat="1" ht="54" customHeight="1" x14ac:dyDescent="0.2">
      <c r="B16" s="439" t="s">
        <v>164</v>
      </c>
      <c r="C16" s="440"/>
      <c r="D16" s="440"/>
      <c r="E16" s="441"/>
    </row>
    <row r="17" spans="2:11" s="105" customFormat="1" ht="15" customHeight="1" x14ac:dyDescent="0.2">
      <c r="B17" s="414" t="s">
        <v>160</v>
      </c>
      <c r="C17" s="415"/>
      <c r="D17" s="415"/>
      <c r="E17" s="416"/>
    </row>
    <row r="18" spans="2:11" s="105" customFormat="1" ht="30" customHeight="1" x14ac:dyDescent="0.2">
      <c r="B18" s="427" t="s">
        <v>166</v>
      </c>
      <c r="C18" s="428"/>
      <c r="D18" s="428"/>
      <c r="E18" s="248" t="str">
        <f ca="1">IF(B11&lt;&gt;"OK","Check",E5)</f>
        <v>Check</v>
      </c>
    </row>
    <row r="19" spans="2:11" s="105" customFormat="1" ht="15" customHeight="1" x14ac:dyDescent="0.2">
      <c r="B19" s="214"/>
      <c r="C19" s="215"/>
      <c r="D19" s="215"/>
      <c r="E19" s="216"/>
    </row>
    <row r="20" spans="2:11" s="105" customFormat="1" ht="15" customHeight="1" x14ac:dyDescent="0.2">
      <c r="B20" s="417" t="s">
        <v>23</v>
      </c>
      <c r="C20" s="418"/>
      <c r="D20" s="418"/>
      <c r="E20" s="419"/>
      <c r="F20"/>
      <c r="G20"/>
      <c r="H20"/>
      <c r="I20"/>
      <c r="J20"/>
      <c r="K20"/>
    </row>
    <row r="21" spans="2:11" s="105" customFormat="1" ht="35.1" customHeight="1" x14ac:dyDescent="0.2">
      <c r="B21" s="420"/>
      <c r="C21" s="421"/>
      <c r="D21" s="421"/>
      <c r="E21" s="422"/>
      <c r="F21"/>
      <c r="G21"/>
      <c r="H21"/>
      <c r="I21"/>
      <c r="J21"/>
      <c r="K21"/>
    </row>
    <row r="22" spans="2:11" s="105" customFormat="1" ht="15" customHeight="1" x14ac:dyDescent="0.2">
      <c r="B22" s="417" t="s">
        <v>24</v>
      </c>
      <c r="C22" s="418"/>
      <c r="D22" s="418"/>
      <c r="E22" s="419"/>
      <c r="F22"/>
      <c r="G22"/>
      <c r="H22"/>
      <c r="I22"/>
      <c r="J22"/>
      <c r="K22"/>
    </row>
    <row r="23" spans="2:11" s="105" customFormat="1" ht="35.1" customHeight="1" thickBot="1" x14ac:dyDescent="0.25">
      <c r="B23" s="423"/>
      <c r="C23" s="424"/>
      <c r="D23" s="424"/>
      <c r="E23" s="425"/>
      <c r="F23"/>
      <c r="G23"/>
      <c r="H23"/>
      <c r="I23"/>
      <c r="J23"/>
      <c r="K23"/>
    </row>
    <row r="24" spans="2:11" s="105" customFormat="1" ht="15" customHeight="1" x14ac:dyDescent="0.2">
      <c r="B24" s="206"/>
      <c r="C24" s="207"/>
      <c r="D24" s="207"/>
      <c r="E24" s="207"/>
      <c r="F24"/>
      <c r="G24"/>
      <c r="H24"/>
      <c r="I24"/>
      <c r="J24"/>
      <c r="K24"/>
    </row>
    <row r="25" spans="2:11" ht="54" customHeight="1" x14ac:dyDescent="0.2">
      <c r="B25" s="409" t="s">
        <v>150</v>
      </c>
      <c r="C25" s="409"/>
      <c r="D25" s="409"/>
      <c r="E25" s="409"/>
    </row>
  </sheetData>
  <sheetProtection algorithmName="SHA-512" hashValue="IcTZWGSFzUlI7DqG+hEVoCjitbI5CWsRfpTqs3EE697bQzGkiu/EqU13P0tAofiKwo0dF3O3aWFjB5WQqWC0LQ==" saltValue="da4rR+x0SRc+yucuSRprAw==" spinCount="100000" sheet="1" formatColumns="0" formatRows="0"/>
  <mergeCells count="15">
    <mergeCell ref="B1:E1"/>
    <mergeCell ref="B18:D18"/>
    <mergeCell ref="B2:B3"/>
    <mergeCell ref="D2:D3"/>
    <mergeCell ref="B13:E13"/>
    <mergeCell ref="B15:E15"/>
    <mergeCell ref="B16:E16"/>
    <mergeCell ref="B14:E14"/>
    <mergeCell ref="B25:E25"/>
    <mergeCell ref="C11:E12"/>
    <mergeCell ref="B17:E17"/>
    <mergeCell ref="B20:E20"/>
    <mergeCell ref="B21:E21"/>
    <mergeCell ref="B22:E22"/>
    <mergeCell ref="B23:E23"/>
  </mergeCells>
  <conditionalFormatting sqref="B11">
    <cfRule type="containsText" dxfId="4" priority="4" operator="containsText" text="Compilare correttamente i fogli 1 e/o 2">
      <formula>NOT(ISERROR(SEARCH("Compilare correttamente i fogli 1 e/o 2",B11)))</formula>
    </cfRule>
    <cfRule type="containsText" dxfId="3" priority="5" operator="containsText" text="CHECK">
      <formula>NOT(ISERROR(SEARCH("CHECK",B11)))</formula>
    </cfRule>
    <cfRule type="containsText" dxfId="2" priority="6" operator="containsText" text="OK">
      <formula>NOT(ISERROR(SEARCH("OK",B11)))</formula>
    </cfRule>
  </conditionalFormatting>
  <conditionalFormatting sqref="E5">
    <cfRule type="containsText" dxfId="1" priority="3" operator="containsText" text="Completare descrizione intervento">
      <formula>NOT(ISERROR(SEARCH("Completare descrizione intervento",E5)))</formula>
    </cfRule>
  </conditionalFormatting>
  <conditionalFormatting sqref="E18">
    <cfRule type="containsText" dxfId="0" priority="1" operator="containsText" text="CHeck">
      <formula>NOT(ISERROR(SEARCH("CHeck",E18)))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1236"/>
  <sheetViews>
    <sheetView zoomScale="90" zoomScaleNormal="90" zoomScalePageLayoutView="90" workbookViewId="0">
      <selection activeCell="E7" sqref="E7"/>
    </sheetView>
  </sheetViews>
  <sheetFormatPr defaultColWidth="9.5" defaultRowHeight="11.25" x14ac:dyDescent="0.2"/>
  <cols>
    <col min="1" max="1" width="20.6640625" style="54" customWidth="1"/>
    <col min="2" max="2" width="27.5" style="54" customWidth="1"/>
    <col min="3" max="3" width="51.6640625" style="54" customWidth="1"/>
    <col min="4" max="4" width="13" style="54" customWidth="1"/>
    <col min="5" max="12" width="9.5" style="54"/>
    <col min="13" max="13" width="40.6640625" style="54" customWidth="1"/>
    <col min="14" max="14" width="9.5" style="54"/>
    <col min="15" max="15" width="19" style="54" customWidth="1"/>
    <col min="16" max="16" width="23.5" style="54" customWidth="1"/>
    <col min="17" max="17" width="4" style="54" customWidth="1"/>
    <col min="18" max="16384" width="9.5" style="54"/>
  </cols>
  <sheetData>
    <row r="4" spans="1:32" ht="12" thickBot="1" x14ac:dyDescent="0.25"/>
    <row r="5" spans="1:32" ht="37.5" thickTop="1" thickBot="1" x14ac:dyDescent="0.25">
      <c r="A5" s="56" t="s">
        <v>71</v>
      </c>
      <c r="B5" s="56"/>
      <c r="C5" s="217"/>
      <c r="E5" s="55" t="s">
        <v>32</v>
      </c>
      <c r="F5" s="443" t="s">
        <v>34</v>
      </c>
      <c r="G5" s="444"/>
      <c r="H5" s="443" t="s">
        <v>35</v>
      </c>
      <c r="I5" s="445"/>
      <c r="M5" s="56"/>
      <c r="O5" s="56"/>
      <c r="P5" s="56"/>
      <c r="S5" s="56" t="s">
        <v>25</v>
      </c>
      <c r="AF5" s="56" t="s">
        <v>38</v>
      </c>
    </row>
    <row r="6" spans="1:32" ht="36.75" thickBot="1" x14ac:dyDescent="0.25">
      <c r="A6" s="54" t="s">
        <v>113</v>
      </c>
      <c r="C6" s="59"/>
      <c r="E6" s="57" t="s">
        <v>33</v>
      </c>
      <c r="F6" s="58" t="s">
        <v>28</v>
      </c>
      <c r="G6" s="58" t="s">
        <v>29</v>
      </c>
      <c r="H6" s="58" t="s">
        <v>28</v>
      </c>
      <c r="I6" s="58" t="s">
        <v>30</v>
      </c>
      <c r="P6" s="97"/>
      <c r="S6" s="60" t="s">
        <v>26</v>
      </c>
      <c r="AF6" s="54" t="s">
        <v>22</v>
      </c>
    </row>
    <row r="7" spans="1:32" ht="13.5" thickTop="1" thickBot="1" x14ac:dyDescent="0.25">
      <c r="A7" s="54" t="s">
        <v>114</v>
      </c>
      <c r="C7" s="59"/>
      <c r="E7" s="61">
        <v>0.7</v>
      </c>
      <c r="F7" s="62"/>
      <c r="G7" s="63"/>
      <c r="H7" s="64">
        <v>0.3</v>
      </c>
      <c r="I7" s="65">
        <v>1</v>
      </c>
      <c r="P7" s="97"/>
      <c r="S7" s="60" t="s">
        <v>27</v>
      </c>
    </row>
    <row r="8" spans="1:32" ht="37.5" thickTop="1" thickBot="1" x14ac:dyDescent="0.25">
      <c r="C8" s="67"/>
      <c r="E8" s="66" t="s">
        <v>28</v>
      </c>
      <c r="F8" s="66" t="s">
        <v>31</v>
      </c>
      <c r="G8" s="66" t="s">
        <v>28</v>
      </c>
      <c r="H8" s="66" t="s">
        <v>30</v>
      </c>
      <c r="I8" s="66"/>
      <c r="J8" s="58" t="s">
        <v>30</v>
      </c>
      <c r="O8"/>
      <c r="P8"/>
      <c r="Q8"/>
      <c r="R8"/>
    </row>
    <row r="9" spans="1:32" ht="13.5" thickTop="1" thickBot="1" x14ac:dyDescent="0.25">
      <c r="C9" s="67"/>
      <c r="E9" s="68">
        <v>0.4</v>
      </c>
      <c r="F9" s="69">
        <v>0.4</v>
      </c>
      <c r="G9" s="70">
        <v>0.5</v>
      </c>
      <c r="H9" s="69">
        <v>0.9</v>
      </c>
      <c r="I9" s="71">
        <v>0.1</v>
      </c>
      <c r="J9" s="65">
        <v>1</v>
      </c>
      <c r="O9"/>
      <c r="P9"/>
      <c r="Q9"/>
      <c r="R9"/>
    </row>
    <row r="10" spans="1:32" ht="12" thickTop="1" x14ac:dyDescent="0.2">
      <c r="O10"/>
      <c r="P10"/>
      <c r="Q10"/>
      <c r="R10"/>
    </row>
    <row r="11" spans="1:32" x14ac:dyDescent="0.2">
      <c r="O11"/>
      <c r="P11"/>
      <c r="Q11"/>
      <c r="R11"/>
    </row>
    <row r="12" spans="1:32" x14ac:dyDescent="0.2">
      <c r="E12" s="122">
        <v>0.7</v>
      </c>
      <c r="H12" s="122">
        <v>0.3</v>
      </c>
      <c r="O12"/>
      <c r="P12"/>
      <c r="Q12"/>
      <c r="R12"/>
    </row>
    <row r="13" spans="1:32" x14ac:dyDescent="0.2">
      <c r="O13"/>
      <c r="P13"/>
      <c r="Q13"/>
      <c r="R13"/>
    </row>
    <row r="14" spans="1:32" x14ac:dyDescent="0.2">
      <c r="O14"/>
      <c r="P14"/>
      <c r="Q14"/>
      <c r="R14"/>
    </row>
    <row r="15" spans="1:32" ht="12.75" thickBot="1" x14ac:dyDescent="0.25">
      <c r="E15" s="61">
        <v>0.4</v>
      </c>
      <c r="F15" s="62">
        <v>0.5</v>
      </c>
      <c r="G15" s="63">
        <v>0.5</v>
      </c>
      <c r="H15" s="64">
        <v>0.1</v>
      </c>
      <c r="I15" s="65">
        <v>1</v>
      </c>
      <c r="O15"/>
      <c r="P15"/>
      <c r="Q15"/>
      <c r="R15"/>
      <c r="AA15" s="72"/>
      <c r="AB15" s="73"/>
    </row>
    <row r="16" spans="1:32" ht="12" thickTop="1" x14ac:dyDescent="0.2">
      <c r="A16" s="74"/>
      <c r="O16"/>
      <c r="P16"/>
      <c r="Q16"/>
      <c r="R16"/>
      <c r="AA16" s="72"/>
      <c r="AB16" s="73"/>
    </row>
    <row r="17" spans="1:27" x14ac:dyDescent="0.2">
      <c r="A17" s="75"/>
      <c r="O17"/>
      <c r="P17"/>
      <c r="Q17"/>
      <c r="R17"/>
      <c r="AA17" s="73"/>
    </row>
    <row r="18" spans="1:27" x14ac:dyDescent="0.2">
      <c r="O18"/>
      <c r="P18"/>
      <c r="Q18"/>
      <c r="R18"/>
    </row>
    <row r="19" spans="1:27" x14ac:dyDescent="0.2">
      <c r="O19"/>
      <c r="P19"/>
      <c r="Q19"/>
      <c r="R19"/>
    </row>
    <row r="20" spans="1:27" x14ac:dyDescent="0.2">
      <c r="B20" s="54" t="s">
        <v>78</v>
      </c>
      <c r="C20" s="241">
        <v>50000</v>
      </c>
      <c r="O20"/>
      <c r="P20"/>
      <c r="Q20"/>
      <c r="R20"/>
    </row>
    <row r="21" spans="1:27" x14ac:dyDescent="0.2">
      <c r="O21"/>
      <c r="P21"/>
      <c r="Q21"/>
      <c r="R21"/>
    </row>
    <row r="22" spans="1:27" x14ac:dyDescent="0.2">
      <c r="O22"/>
      <c r="P22"/>
      <c r="Q22"/>
      <c r="R22"/>
    </row>
    <row r="23" spans="1:27" x14ac:dyDescent="0.2">
      <c r="B23" s="54" t="s">
        <v>79</v>
      </c>
      <c r="O23"/>
      <c r="P23"/>
      <c r="Q23"/>
      <c r="R23"/>
    </row>
    <row r="24" spans="1:27" x14ac:dyDescent="0.2">
      <c r="B24" s="54" t="s">
        <v>80</v>
      </c>
      <c r="O24"/>
      <c r="P24"/>
      <c r="Q24"/>
      <c r="R24"/>
    </row>
    <row r="25" spans="1:27" x14ac:dyDescent="0.2">
      <c r="O25"/>
      <c r="P25"/>
      <c r="Q25"/>
      <c r="R25"/>
    </row>
    <row r="26" spans="1:27" x14ac:dyDescent="0.2">
      <c r="O26"/>
      <c r="P26"/>
      <c r="Q26"/>
      <c r="R26"/>
    </row>
    <row r="27" spans="1:27" x14ac:dyDescent="0.2">
      <c r="O27"/>
      <c r="P27"/>
      <c r="Q27"/>
      <c r="R27"/>
    </row>
    <row r="28" spans="1:27" x14ac:dyDescent="0.2">
      <c r="B28" s="54" t="s">
        <v>139</v>
      </c>
      <c r="O28"/>
      <c r="P28"/>
      <c r="Q28"/>
      <c r="R28"/>
    </row>
    <row r="29" spans="1:27" x14ac:dyDescent="0.2">
      <c r="B29" s="54" t="s">
        <v>140</v>
      </c>
      <c r="O29"/>
      <c r="P29"/>
      <c r="Q29"/>
      <c r="R29"/>
    </row>
    <row r="30" spans="1:27" x14ac:dyDescent="0.2">
      <c r="O30"/>
      <c r="P30"/>
      <c r="Q30"/>
      <c r="R30"/>
    </row>
    <row r="31" spans="1:27" x14ac:dyDescent="0.2">
      <c r="O31"/>
      <c r="P31"/>
      <c r="Q31"/>
      <c r="R31"/>
    </row>
    <row r="32" spans="1:27" x14ac:dyDescent="0.2">
      <c r="O32"/>
      <c r="P32"/>
      <c r="Q32"/>
      <c r="R32"/>
    </row>
    <row r="33" spans="15:18" x14ac:dyDescent="0.2">
      <c r="O33"/>
      <c r="P33"/>
      <c r="Q33"/>
      <c r="R33"/>
    </row>
    <row r="34" spans="15:18" x14ac:dyDescent="0.2">
      <c r="O34"/>
      <c r="P34"/>
      <c r="Q34"/>
      <c r="R34"/>
    </row>
    <row r="35" spans="15:18" x14ac:dyDescent="0.2">
      <c r="O35"/>
      <c r="P35"/>
      <c r="Q35"/>
      <c r="R35"/>
    </row>
    <row r="36" spans="15:18" x14ac:dyDescent="0.2">
      <c r="O36"/>
      <c r="P36"/>
      <c r="Q36"/>
      <c r="R36"/>
    </row>
    <row r="37" spans="15:18" x14ac:dyDescent="0.2">
      <c r="O37"/>
      <c r="P37"/>
      <c r="Q37"/>
      <c r="R37"/>
    </row>
    <row r="38" spans="15:18" x14ac:dyDescent="0.2">
      <c r="O38"/>
      <c r="P38"/>
      <c r="Q38"/>
      <c r="R38"/>
    </row>
    <row r="39" spans="15:18" x14ac:dyDescent="0.2">
      <c r="O39"/>
      <c r="P39"/>
      <c r="Q39"/>
      <c r="R39"/>
    </row>
    <row r="40" spans="15:18" x14ac:dyDescent="0.2">
      <c r="O40"/>
      <c r="P40"/>
      <c r="Q40"/>
      <c r="R40"/>
    </row>
    <row r="41" spans="15:18" x14ac:dyDescent="0.2">
      <c r="O41"/>
      <c r="P41"/>
      <c r="Q41"/>
      <c r="R41"/>
    </row>
    <row r="42" spans="15:18" x14ac:dyDescent="0.2">
      <c r="O42"/>
      <c r="P42"/>
      <c r="Q42"/>
      <c r="R42"/>
    </row>
    <row r="43" spans="15:18" x14ac:dyDescent="0.2">
      <c r="O43"/>
      <c r="P43"/>
      <c r="Q43"/>
      <c r="R43"/>
    </row>
    <row r="44" spans="15:18" x14ac:dyDescent="0.2">
      <c r="O44"/>
      <c r="P44"/>
      <c r="Q44"/>
      <c r="R44"/>
    </row>
    <row r="45" spans="15:18" x14ac:dyDescent="0.2">
      <c r="O45"/>
      <c r="P45"/>
      <c r="Q45"/>
      <c r="R45"/>
    </row>
    <row r="46" spans="15:18" x14ac:dyDescent="0.2">
      <c r="O46"/>
      <c r="P46"/>
      <c r="Q46"/>
      <c r="R46"/>
    </row>
    <row r="47" spans="15:18" x14ac:dyDescent="0.2">
      <c r="O47"/>
      <c r="P47"/>
      <c r="Q47"/>
      <c r="R47"/>
    </row>
    <row r="48" spans="15:18" x14ac:dyDescent="0.2">
      <c r="O48"/>
      <c r="P48"/>
      <c r="Q48"/>
      <c r="R48"/>
    </row>
    <row r="49" spans="15:18" x14ac:dyDescent="0.2">
      <c r="O49"/>
      <c r="P49"/>
      <c r="Q49"/>
      <c r="R49"/>
    </row>
    <row r="50" spans="15:18" x14ac:dyDescent="0.2">
      <c r="O50"/>
      <c r="P50"/>
      <c r="Q50"/>
      <c r="R50"/>
    </row>
    <row r="51" spans="15:18" x14ac:dyDescent="0.2">
      <c r="O51"/>
      <c r="P51"/>
      <c r="Q51"/>
      <c r="R51"/>
    </row>
    <row r="52" spans="15:18" x14ac:dyDescent="0.2">
      <c r="O52"/>
      <c r="P52"/>
      <c r="Q52"/>
      <c r="R52"/>
    </row>
    <row r="53" spans="15:18" x14ac:dyDescent="0.2">
      <c r="O53"/>
      <c r="P53"/>
      <c r="Q53"/>
      <c r="R53"/>
    </row>
    <row r="54" spans="15:18" x14ac:dyDescent="0.2">
      <c r="O54"/>
      <c r="P54"/>
      <c r="Q54"/>
      <c r="R54"/>
    </row>
    <row r="55" spans="15:18" x14ac:dyDescent="0.2">
      <c r="O55"/>
      <c r="P55"/>
      <c r="Q55"/>
      <c r="R55"/>
    </row>
    <row r="56" spans="15:18" x14ac:dyDescent="0.2">
      <c r="O56"/>
      <c r="P56"/>
      <c r="Q56"/>
      <c r="R56"/>
    </row>
    <row r="57" spans="15:18" x14ac:dyDescent="0.2">
      <c r="O57"/>
      <c r="P57"/>
      <c r="Q57"/>
      <c r="R57"/>
    </row>
    <row r="58" spans="15:18" x14ac:dyDescent="0.2">
      <c r="O58"/>
      <c r="P58"/>
      <c r="Q58"/>
      <c r="R58"/>
    </row>
    <row r="59" spans="15:18" x14ac:dyDescent="0.2">
      <c r="O59"/>
      <c r="P59"/>
      <c r="Q59"/>
      <c r="R59"/>
    </row>
    <row r="60" spans="15:18" x14ac:dyDescent="0.2">
      <c r="O60"/>
      <c r="P60"/>
      <c r="Q60"/>
      <c r="R60"/>
    </row>
    <row r="61" spans="15:18" x14ac:dyDescent="0.2">
      <c r="O61"/>
      <c r="P61"/>
      <c r="Q61"/>
      <c r="R61"/>
    </row>
    <row r="62" spans="15:18" x14ac:dyDescent="0.2">
      <c r="O62"/>
      <c r="P62"/>
      <c r="Q62"/>
      <c r="R62"/>
    </row>
    <row r="63" spans="15:18" x14ac:dyDescent="0.2">
      <c r="O63"/>
      <c r="P63"/>
      <c r="Q63"/>
      <c r="R63"/>
    </row>
    <row r="64" spans="15:18" x14ac:dyDescent="0.2">
      <c r="O64"/>
      <c r="P64"/>
      <c r="Q64"/>
      <c r="R64"/>
    </row>
    <row r="65" spans="15:18" x14ac:dyDescent="0.2">
      <c r="O65"/>
      <c r="P65"/>
      <c r="Q65"/>
      <c r="R65"/>
    </row>
    <row r="66" spans="15:18" x14ac:dyDescent="0.2">
      <c r="O66"/>
      <c r="P66"/>
      <c r="Q66"/>
      <c r="R66"/>
    </row>
    <row r="67" spans="15:18" x14ac:dyDescent="0.2">
      <c r="O67"/>
      <c r="P67"/>
      <c r="Q67"/>
      <c r="R67"/>
    </row>
    <row r="68" spans="15:18" x14ac:dyDescent="0.2">
      <c r="O68"/>
      <c r="P68"/>
      <c r="Q68"/>
      <c r="R68"/>
    </row>
    <row r="69" spans="15:18" x14ac:dyDescent="0.2">
      <c r="O69"/>
      <c r="P69"/>
      <c r="Q69"/>
      <c r="R69"/>
    </row>
    <row r="70" spans="15:18" x14ac:dyDescent="0.2">
      <c r="O70"/>
      <c r="P70"/>
      <c r="Q70"/>
      <c r="R70"/>
    </row>
    <row r="71" spans="15:18" x14ac:dyDescent="0.2">
      <c r="O71"/>
      <c r="P71"/>
      <c r="Q71"/>
      <c r="R71"/>
    </row>
    <row r="72" spans="15:18" x14ac:dyDescent="0.2">
      <c r="O72"/>
      <c r="P72"/>
      <c r="Q72"/>
      <c r="R72"/>
    </row>
    <row r="73" spans="15:18" x14ac:dyDescent="0.2">
      <c r="O73"/>
      <c r="P73"/>
      <c r="Q73"/>
      <c r="R73"/>
    </row>
    <row r="74" spans="15:18" x14ac:dyDescent="0.2">
      <c r="O74"/>
      <c r="P74"/>
      <c r="Q74"/>
      <c r="R74"/>
    </row>
    <row r="75" spans="15:18" x14ac:dyDescent="0.2">
      <c r="O75"/>
      <c r="P75"/>
      <c r="Q75"/>
      <c r="R75"/>
    </row>
    <row r="76" spans="15:18" x14ac:dyDescent="0.2">
      <c r="O76"/>
      <c r="P76"/>
      <c r="Q76"/>
      <c r="R76"/>
    </row>
    <row r="77" spans="15:18" x14ac:dyDescent="0.2">
      <c r="O77"/>
      <c r="P77"/>
      <c r="Q77"/>
      <c r="R77"/>
    </row>
    <row r="78" spans="15:18" x14ac:dyDescent="0.2">
      <c r="O78"/>
      <c r="P78"/>
      <c r="Q78"/>
      <c r="R78"/>
    </row>
    <row r="79" spans="15:18" x14ac:dyDescent="0.2">
      <c r="O79"/>
      <c r="P79"/>
      <c r="Q79"/>
      <c r="R79"/>
    </row>
    <row r="80" spans="15:18" x14ac:dyDescent="0.2">
      <c r="O80"/>
      <c r="P80"/>
      <c r="Q80"/>
      <c r="R80"/>
    </row>
    <row r="81" spans="15:18" x14ac:dyDescent="0.2">
      <c r="O81"/>
      <c r="P81"/>
      <c r="Q81"/>
      <c r="R81"/>
    </row>
    <row r="82" spans="15:18" x14ac:dyDescent="0.2">
      <c r="O82"/>
      <c r="P82"/>
      <c r="Q82"/>
      <c r="R82"/>
    </row>
    <row r="83" spans="15:18" x14ac:dyDescent="0.2">
      <c r="O83"/>
      <c r="P83"/>
      <c r="Q83"/>
      <c r="R83"/>
    </row>
    <row r="84" spans="15:18" x14ac:dyDescent="0.2">
      <c r="O84"/>
      <c r="P84"/>
      <c r="Q84"/>
      <c r="R84"/>
    </row>
    <row r="85" spans="15:18" x14ac:dyDescent="0.2">
      <c r="O85"/>
      <c r="P85"/>
      <c r="Q85"/>
      <c r="R85"/>
    </row>
    <row r="86" spans="15:18" x14ac:dyDescent="0.2">
      <c r="O86"/>
      <c r="P86"/>
      <c r="Q86"/>
      <c r="R86"/>
    </row>
    <row r="87" spans="15:18" x14ac:dyDescent="0.2">
      <c r="O87"/>
      <c r="P87"/>
      <c r="Q87"/>
      <c r="R87"/>
    </row>
    <row r="88" spans="15:18" x14ac:dyDescent="0.2">
      <c r="O88"/>
      <c r="P88"/>
      <c r="Q88"/>
      <c r="R88"/>
    </row>
    <row r="89" spans="15:18" x14ac:dyDescent="0.2">
      <c r="O89"/>
      <c r="P89"/>
      <c r="Q89"/>
      <c r="R89"/>
    </row>
    <row r="90" spans="15:18" x14ac:dyDescent="0.2">
      <c r="O90"/>
      <c r="P90"/>
      <c r="Q90"/>
      <c r="R90"/>
    </row>
    <row r="91" spans="15:18" x14ac:dyDescent="0.2">
      <c r="O91"/>
      <c r="P91"/>
      <c r="Q91"/>
      <c r="R91"/>
    </row>
    <row r="92" spans="15:18" x14ac:dyDescent="0.2">
      <c r="O92"/>
      <c r="P92"/>
      <c r="Q92"/>
      <c r="R92"/>
    </row>
    <row r="93" spans="15:18" x14ac:dyDescent="0.2">
      <c r="O93"/>
      <c r="P93"/>
      <c r="Q93"/>
      <c r="R93"/>
    </row>
    <row r="94" spans="15:18" x14ac:dyDescent="0.2">
      <c r="O94"/>
      <c r="P94"/>
      <c r="Q94"/>
      <c r="R94"/>
    </row>
    <row r="95" spans="15:18" x14ac:dyDescent="0.2">
      <c r="O95"/>
      <c r="P95"/>
      <c r="Q95"/>
      <c r="R95"/>
    </row>
    <row r="96" spans="15:18" x14ac:dyDescent="0.2">
      <c r="O96"/>
      <c r="P96"/>
      <c r="Q96"/>
      <c r="R96"/>
    </row>
    <row r="97" spans="15:18" x14ac:dyDescent="0.2">
      <c r="O97"/>
      <c r="P97"/>
      <c r="Q97"/>
      <c r="R97"/>
    </row>
    <row r="98" spans="15:18" x14ac:dyDescent="0.2">
      <c r="O98"/>
      <c r="P98"/>
      <c r="Q98"/>
      <c r="R98"/>
    </row>
    <row r="99" spans="15:18" x14ac:dyDescent="0.2">
      <c r="O99"/>
      <c r="P99"/>
      <c r="Q99"/>
      <c r="R99"/>
    </row>
    <row r="100" spans="15:18" x14ac:dyDescent="0.2">
      <c r="O100"/>
      <c r="P100"/>
      <c r="Q100"/>
      <c r="R100"/>
    </row>
    <row r="101" spans="15:18" x14ac:dyDescent="0.2">
      <c r="O101"/>
      <c r="P101"/>
      <c r="Q101"/>
      <c r="R101"/>
    </row>
    <row r="102" spans="15:18" x14ac:dyDescent="0.2">
      <c r="O102"/>
      <c r="P102"/>
      <c r="Q102"/>
      <c r="R102"/>
    </row>
    <row r="103" spans="15:18" x14ac:dyDescent="0.2">
      <c r="O103"/>
      <c r="P103"/>
      <c r="Q103"/>
      <c r="R103"/>
    </row>
    <row r="104" spans="15:18" x14ac:dyDescent="0.2">
      <c r="O104"/>
      <c r="P104"/>
      <c r="Q104"/>
      <c r="R104"/>
    </row>
    <row r="105" spans="15:18" x14ac:dyDescent="0.2">
      <c r="O105"/>
      <c r="P105"/>
      <c r="Q105"/>
      <c r="R105"/>
    </row>
    <row r="106" spans="15:18" x14ac:dyDescent="0.2">
      <c r="O106"/>
      <c r="P106"/>
      <c r="Q106"/>
      <c r="R106"/>
    </row>
    <row r="107" spans="15:18" x14ac:dyDescent="0.2">
      <c r="O107"/>
      <c r="P107"/>
      <c r="Q107"/>
      <c r="R107"/>
    </row>
    <row r="108" spans="15:18" x14ac:dyDescent="0.2">
      <c r="O108"/>
      <c r="P108"/>
      <c r="Q108"/>
      <c r="R108"/>
    </row>
    <row r="109" spans="15:18" x14ac:dyDescent="0.2">
      <c r="O109"/>
      <c r="P109"/>
      <c r="Q109"/>
      <c r="R109"/>
    </row>
    <row r="110" spans="15:18" x14ac:dyDescent="0.2">
      <c r="O110"/>
      <c r="P110"/>
      <c r="Q110"/>
      <c r="R110"/>
    </row>
    <row r="111" spans="15:18" x14ac:dyDescent="0.2">
      <c r="O111"/>
      <c r="P111"/>
      <c r="Q111"/>
      <c r="R111"/>
    </row>
    <row r="112" spans="15:18" x14ac:dyDescent="0.2">
      <c r="O112"/>
      <c r="P112"/>
      <c r="Q112"/>
      <c r="R112"/>
    </row>
    <row r="113" spans="15:18" x14ac:dyDescent="0.2">
      <c r="O113"/>
      <c r="P113"/>
      <c r="Q113"/>
      <c r="R113"/>
    </row>
    <row r="114" spans="15:18" x14ac:dyDescent="0.2">
      <c r="O114"/>
      <c r="P114"/>
      <c r="Q114"/>
      <c r="R114"/>
    </row>
    <row r="115" spans="15:18" x14ac:dyDescent="0.2">
      <c r="O115"/>
      <c r="P115"/>
      <c r="Q115"/>
      <c r="R115"/>
    </row>
    <row r="116" spans="15:18" x14ac:dyDescent="0.2">
      <c r="O116"/>
      <c r="P116"/>
      <c r="Q116"/>
      <c r="R116"/>
    </row>
    <row r="117" spans="15:18" x14ac:dyDescent="0.2">
      <c r="O117"/>
      <c r="P117"/>
      <c r="Q117"/>
      <c r="R117"/>
    </row>
    <row r="118" spans="15:18" x14ac:dyDescent="0.2">
      <c r="O118"/>
      <c r="P118"/>
      <c r="Q118"/>
      <c r="R118"/>
    </row>
    <row r="119" spans="15:18" x14ac:dyDescent="0.2">
      <c r="O119"/>
      <c r="P119"/>
      <c r="Q119"/>
      <c r="R119"/>
    </row>
    <row r="120" spans="15:18" x14ac:dyDescent="0.2">
      <c r="O120"/>
      <c r="P120"/>
      <c r="Q120"/>
      <c r="R120"/>
    </row>
    <row r="121" spans="15:18" x14ac:dyDescent="0.2">
      <c r="O121"/>
      <c r="P121"/>
      <c r="Q121"/>
      <c r="R121"/>
    </row>
    <row r="122" spans="15:18" x14ac:dyDescent="0.2">
      <c r="O122"/>
      <c r="P122"/>
      <c r="Q122"/>
      <c r="R122"/>
    </row>
    <row r="123" spans="15:18" x14ac:dyDescent="0.2">
      <c r="O123"/>
      <c r="P123"/>
      <c r="Q123"/>
      <c r="R123"/>
    </row>
    <row r="124" spans="15:18" x14ac:dyDescent="0.2">
      <c r="O124"/>
      <c r="P124"/>
      <c r="Q124"/>
      <c r="R124"/>
    </row>
    <row r="125" spans="15:18" x14ac:dyDescent="0.2">
      <c r="O125"/>
      <c r="P125"/>
      <c r="Q125"/>
      <c r="R125"/>
    </row>
    <row r="126" spans="15:18" x14ac:dyDescent="0.2">
      <c r="O126"/>
      <c r="P126"/>
      <c r="Q126"/>
      <c r="R126"/>
    </row>
    <row r="127" spans="15:18" x14ac:dyDescent="0.2">
      <c r="O127"/>
      <c r="P127"/>
      <c r="Q127"/>
      <c r="R127"/>
    </row>
    <row r="128" spans="15:18" x14ac:dyDescent="0.2">
      <c r="O128"/>
      <c r="P128"/>
      <c r="Q128"/>
      <c r="R128"/>
    </row>
    <row r="129" spans="15:18" x14ac:dyDescent="0.2">
      <c r="O129"/>
      <c r="P129"/>
      <c r="Q129"/>
      <c r="R129"/>
    </row>
    <row r="130" spans="15:18" x14ac:dyDescent="0.2">
      <c r="O130"/>
      <c r="P130"/>
      <c r="Q130"/>
      <c r="R130"/>
    </row>
    <row r="131" spans="15:18" x14ac:dyDescent="0.2">
      <c r="O131"/>
      <c r="P131"/>
      <c r="Q131"/>
      <c r="R131"/>
    </row>
    <row r="132" spans="15:18" x14ac:dyDescent="0.2">
      <c r="O132"/>
      <c r="P132"/>
      <c r="Q132"/>
      <c r="R132"/>
    </row>
    <row r="133" spans="15:18" x14ac:dyDescent="0.2">
      <c r="O133"/>
      <c r="P133"/>
      <c r="Q133"/>
      <c r="R133"/>
    </row>
    <row r="134" spans="15:18" x14ac:dyDescent="0.2">
      <c r="O134"/>
      <c r="P134"/>
      <c r="Q134"/>
      <c r="R134"/>
    </row>
    <row r="135" spans="15:18" x14ac:dyDescent="0.2">
      <c r="O135"/>
      <c r="P135"/>
      <c r="Q135"/>
      <c r="R135"/>
    </row>
    <row r="136" spans="15:18" x14ac:dyDescent="0.2">
      <c r="O136"/>
      <c r="P136"/>
      <c r="Q136"/>
      <c r="R136"/>
    </row>
    <row r="137" spans="15:18" x14ac:dyDescent="0.2">
      <c r="O137"/>
      <c r="P137"/>
      <c r="Q137"/>
      <c r="R137"/>
    </row>
    <row r="138" spans="15:18" x14ac:dyDescent="0.2">
      <c r="O138"/>
      <c r="P138"/>
      <c r="Q138"/>
      <c r="R138"/>
    </row>
    <row r="139" spans="15:18" x14ac:dyDescent="0.2">
      <c r="O139"/>
      <c r="P139"/>
      <c r="Q139"/>
      <c r="R139"/>
    </row>
    <row r="140" spans="15:18" x14ac:dyDescent="0.2">
      <c r="O140"/>
      <c r="P140"/>
      <c r="Q140"/>
      <c r="R140"/>
    </row>
    <row r="141" spans="15:18" x14ac:dyDescent="0.2">
      <c r="O141"/>
      <c r="P141"/>
      <c r="Q141"/>
      <c r="R141"/>
    </row>
    <row r="142" spans="15:18" x14ac:dyDescent="0.2">
      <c r="O142"/>
      <c r="P142"/>
      <c r="Q142"/>
      <c r="R142"/>
    </row>
    <row r="143" spans="15:18" x14ac:dyDescent="0.2">
      <c r="O143"/>
      <c r="P143"/>
      <c r="Q143"/>
      <c r="R143"/>
    </row>
    <row r="144" spans="15:18" x14ac:dyDescent="0.2">
      <c r="O144"/>
      <c r="P144"/>
      <c r="Q144"/>
      <c r="R144"/>
    </row>
    <row r="145" spans="15:18" x14ac:dyDescent="0.2">
      <c r="O145"/>
      <c r="P145"/>
      <c r="Q145"/>
      <c r="R145"/>
    </row>
    <row r="146" spans="15:18" x14ac:dyDescent="0.2">
      <c r="O146"/>
      <c r="P146"/>
      <c r="Q146"/>
      <c r="R146"/>
    </row>
    <row r="147" spans="15:18" x14ac:dyDescent="0.2">
      <c r="O147"/>
      <c r="P147"/>
      <c r="Q147"/>
      <c r="R147"/>
    </row>
    <row r="148" spans="15:18" x14ac:dyDescent="0.2">
      <c r="O148"/>
      <c r="P148"/>
      <c r="Q148"/>
      <c r="R148"/>
    </row>
    <row r="149" spans="15:18" x14ac:dyDescent="0.2">
      <c r="O149"/>
      <c r="P149"/>
      <c r="Q149"/>
      <c r="R149"/>
    </row>
    <row r="150" spans="15:18" x14ac:dyDescent="0.2">
      <c r="O150"/>
      <c r="P150"/>
      <c r="Q150"/>
      <c r="R150"/>
    </row>
    <row r="151" spans="15:18" x14ac:dyDescent="0.2">
      <c r="O151"/>
      <c r="P151"/>
      <c r="Q151"/>
      <c r="R151"/>
    </row>
    <row r="152" spans="15:18" x14ac:dyDescent="0.2">
      <c r="O152"/>
      <c r="P152"/>
      <c r="Q152"/>
      <c r="R152"/>
    </row>
    <row r="153" spans="15:18" x14ac:dyDescent="0.2">
      <c r="O153"/>
      <c r="P153"/>
      <c r="Q153"/>
      <c r="R153"/>
    </row>
    <row r="154" spans="15:18" x14ac:dyDescent="0.2">
      <c r="O154"/>
      <c r="P154"/>
      <c r="Q154"/>
      <c r="R154"/>
    </row>
    <row r="155" spans="15:18" x14ac:dyDescent="0.2">
      <c r="O155"/>
      <c r="P155"/>
      <c r="Q155"/>
      <c r="R155"/>
    </row>
    <row r="156" spans="15:18" x14ac:dyDescent="0.2">
      <c r="O156"/>
      <c r="P156"/>
      <c r="Q156"/>
      <c r="R156"/>
    </row>
    <row r="157" spans="15:18" x14ac:dyDescent="0.2">
      <c r="O157"/>
      <c r="P157"/>
      <c r="Q157"/>
      <c r="R157"/>
    </row>
    <row r="158" spans="15:18" x14ac:dyDescent="0.2">
      <c r="O158"/>
      <c r="P158"/>
      <c r="Q158"/>
      <c r="R158"/>
    </row>
    <row r="159" spans="15:18" x14ac:dyDescent="0.2">
      <c r="O159"/>
      <c r="P159"/>
      <c r="Q159"/>
      <c r="R159"/>
    </row>
    <row r="160" spans="15:18" x14ac:dyDescent="0.2">
      <c r="O160"/>
      <c r="P160"/>
      <c r="Q160"/>
      <c r="R160"/>
    </row>
    <row r="161" spans="15:18" x14ac:dyDescent="0.2">
      <c r="O161"/>
      <c r="P161"/>
      <c r="Q161"/>
      <c r="R161"/>
    </row>
    <row r="162" spans="15:18" x14ac:dyDescent="0.2">
      <c r="O162"/>
      <c r="P162"/>
      <c r="Q162"/>
      <c r="R162"/>
    </row>
    <row r="163" spans="15:18" x14ac:dyDescent="0.2">
      <c r="O163"/>
      <c r="P163"/>
      <c r="Q163"/>
      <c r="R163"/>
    </row>
    <row r="164" spans="15:18" x14ac:dyDescent="0.2">
      <c r="O164"/>
      <c r="P164"/>
      <c r="Q164"/>
      <c r="R164"/>
    </row>
    <row r="165" spans="15:18" x14ac:dyDescent="0.2">
      <c r="O165"/>
      <c r="P165"/>
      <c r="Q165"/>
      <c r="R165"/>
    </row>
    <row r="166" spans="15:18" x14ac:dyDescent="0.2">
      <c r="O166"/>
      <c r="P166"/>
      <c r="Q166"/>
      <c r="R166"/>
    </row>
    <row r="167" spans="15:18" x14ac:dyDescent="0.2">
      <c r="O167"/>
      <c r="P167"/>
      <c r="Q167"/>
      <c r="R167"/>
    </row>
    <row r="168" spans="15:18" x14ac:dyDescent="0.2">
      <c r="O168"/>
      <c r="P168"/>
      <c r="Q168"/>
      <c r="R168"/>
    </row>
    <row r="169" spans="15:18" x14ac:dyDescent="0.2">
      <c r="O169"/>
      <c r="P169"/>
      <c r="Q169"/>
      <c r="R169"/>
    </row>
    <row r="170" spans="15:18" x14ac:dyDescent="0.2">
      <c r="O170"/>
      <c r="P170"/>
      <c r="Q170"/>
      <c r="R170"/>
    </row>
    <row r="171" spans="15:18" x14ac:dyDescent="0.2">
      <c r="O171"/>
      <c r="P171"/>
      <c r="Q171"/>
      <c r="R171"/>
    </row>
    <row r="172" spans="15:18" x14ac:dyDescent="0.2">
      <c r="O172"/>
      <c r="P172"/>
      <c r="Q172"/>
      <c r="R172"/>
    </row>
    <row r="173" spans="15:18" x14ac:dyDescent="0.2">
      <c r="O173"/>
      <c r="P173"/>
      <c r="Q173"/>
      <c r="R173"/>
    </row>
    <row r="174" spans="15:18" x14ac:dyDescent="0.2">
      <c r="O174"/>
      <c r="P174"/>
      <c r="Q174"/>
      <c r="R174"/>
    </row>
    <row r="175" spans="15:18" x14ac:dyDescent="0.2">
      <c r="O175"/>
      <c r="P175"/>
      <c r="Q175"/>
      <c r="R175"/>
    </row>
    <row r="176" spans="15:18" x14ac:dyDescent="0.2">
      <c r="O176"/>
      <c r="P176"/>
      <c r="Q176"/>
      <c r="R176"/>
    </row>
    <row r="177" spans="15:18" x14ac:dyDescent="0.2">
      <c r="O177"/>
      <c r="P177"/>
      <c r="Q177"/>
      <c r="R177"/>
    </row>
    <row r="178" spans="15:18" x14ac:dyDescent="0.2">
      <c r="O178"/>
      <c r="P178"/>
      <c r="Q178"/>
      <c r="R178"/>
    </row>
    <row r="179" spans="15:18" x14ac:dyDescent="0.2">
      <c r="O179"/>
      <c r="P179"/>
      <c r="Q179"/>
      <c r="R179"/>
    </row>
    <row r="180" spans="15:18" x14ac:dyDescent="0.2">
      <c r="O180"/>
      <c r="P180"/>
      <c r="Q180"/>
      <c r="R180"/>
    </row>
    <row r="181" spans="15:18" x14ac:dyDescent="0.2">
      <c r="O181"/>
      <c r="P181"/>
      <c r="Q181"/>
      <c r="R181"/>
    </row>
    <row r="182" spans="15:18" x14ac:dyDescent="0.2">
      <c r="O182"/>
      <c r="P182"/>
      <c r="Q182"/>
      <c r="R182"/>
    </row>
    <row r="183" spans="15:18" x14ac:dyDescent="0.2">
      <c r="O183"/>
      <c r="P183"/>
      <c r="Q183"/>
      <c r="R183"/>
    </row>
    <row r="184" spans="15:18" x14ac:dyDescent="0.2">
      <c r="O184"/>
      <c r="P184"/>
      <c r="Q184"/>
      <c r="R184"/>
    </row>
    <row r="185" spans="15:18" x14ac:dyDescent="0.2">
      <c r="O185"/>
      <c r="P185"/>
      <c r="Q185"/>
      <c r="R185"/>
    </row>
    <row r="186" spans="15:18" x14ac:dyDescent="0.2">
      <c r="O186"/>
      <c r="P186"/>
      <c r="Q186"/>
      <c r="R186"/>
    </row>
    <row r="187" spans="15:18" x14ac:dyDescent="0.2">
      <c r="O187"/>
      <c r="P187"/>
      <c r="Q187"/>
      <c r="R187"/>
    </row>
    <row r="188" spans="15:18" x14ac:dyDescent="0.2">
      <c r="O188"/>
      <c r="P188"/>
      <c r="Q188"/>
      <c r="R188"/>
    </row>
    <row r="189" spans="15:18" x14ac:dyDescent="0.2">
      <c r="O189"/>
      <c r="P189"/>
      <c r="Q189"/>
      <c r="R189"/>
    </row>
    <row r="190" spans="15:18" x14ac:dyDescent="0.2">
      <c r="O190"/>
      <c r="P190"/>
      <c r="Q190"/>
      <c r="R190"/>
    </row>
    <row r="191" spans="15:18" x14ac:dyDescent="0.2">
      <c r="O191"/>
      <c r="P191"/>
      <c r="Q191"/>
      <c r="R191"/>
    </row>
    <row r="192" spans="15:18" x14ac:dyDescent="0.2">
      <c r="O192"/>
      <c r="P192"/>
      <c r="Q192"/>
      <c r="R192"/>
    </row>
    <row r="193" spans="15:18" x14ac:dyDescent="0.2">
      <c r="O193"/>
      <c r="P193"/>
      <c r="Q193"/>
      <c r="R193"/>
    </row>
    <row r="194" spans="15:18" x14ac:dyDescent="0.2">
      <c r="O194"/>
      <c r="P194"/>
      <c r="Q194"/>
      <c r="R194"/>
    </row>
    <row r="195" spans="15:18" x14ac:dyDescent="0.2">
      <c r="O195"/>
      <c r="P195"/>
      <c r="Q195"/>
      <c r="R195"/>
    </row>
    <row r="196" spans="15:18" x14ac:dyDescent="0.2">
      <c r="O196"/>
      <c r="P196"/>
      <c r="Q196"/>
      <c r="R196"/>
    </row>
    <row r="197" spans="15:18" x14ac:dyDescent="0.2">
      <c r="O197"/>
      <c r="P197"/>
      <c r="Q197"/>
      <c r="R197"/>
    </row>
    <row r="198" spans="15:18" x14ac:dyDescent="0.2">
      <c r="O198"/>
      <c r="P198"/>
      <c r="Q198"/>
      <c r="R198"/>
    </row>
    <row r="199" spans="15:18" x14ac:dyDescent="0.2">
      <c r="O199"/>
      <c r="P199"/>
      <c r="Q199"/>
      <c r="R199"/>
    </row>
    <row r="200" spans="15:18" x14ac:dyDescent="0.2">
      <c r="O200"/>
      <c r="P200"/>
      <c r="Q200"/>
      <c r="R200"/>
    </row>
    <row r="201" spans="15:18" x14ac:dyDescent="0.2">
      <c r="O201"/>
      <c r="P201"/>
      <c r="Q201"/>
      <c r="R201"/>
    </row>
    <row r="202" spans="15:18" x14ac:dyDescent="0.2">
      <c r="O202"/>
      <c r="P202"/>
      <c r="Q202"/>
      <c r="R202"/>
    </row>
    <row r="203" spans="15:18" x14ac:dyDescent="0.2">
      <c r="O203"/>
      <c r="P203"/>
      <c r="Q203"/>
      <c r="R203"/>
    </row>
    <row r="204" spans="15:18" x14ac:dyDescent="0.2">
      <c r="O204"/>
      <c r="P204"/>
      <c r="Q204"/>
      <c r="R204"/>
    </row>
    <row r="205" spans="15:18" x14ac:dyDescent="0.2">
      <c r="O205"/>
      <c r="P205"/>
      <c r="Q205"/>
      <c r="R205"/>
    </row>
    <row r="206" spans="15:18" x14ac:dyDescent="0.2">
      <c r="O206"/>
      <c r="P206"/>
      <c r="Q206"/>
      <c r="R206"/>
    </row>
    <row r="207" spans="15:18" x14ac:dyDescent="0.2">
      <c r="O207"/>
      <c r="P207"/>
      <c r="Q207"/>
      <c r="R207"/>
    </row>
    <row r="208" spans="15:18" x14ac:dyDescent="0.2">
      <c r="O208"/>
      <c r="P208"/>
      <c r="Q208"/>
      <c r="R208"/>
    </row>
    <row r="209" spans="15:18" x14ac:dyDescent="0.2">
      <c r="O209"/>
      <c r="P209"/>
      <c r="Q209"/>
      <c r="R209"/>
    </row>
    <row r="210" spans="15:18" x14ac:dyDescent="0.2">
      <c r="O210"/>
      <c r="P210"/>
      <c r="Q210"/>
      <c r="R210"/>
    </row>
    <row r="211" spans="15:18" x14ac:dyDescent="0.2">
      <c r="O211"/>
      <c r="P211"/>
      <c r="Q211"/>
      <c r="R211"/>
    </row>
    <row r="212" spans="15:18" x14ac:dyDescent="0.2">
      <c r="O212"/>
      <c r="P212"/>
      <c r="Q212"/>
      <c r="R212"/>
    </row>
    <row r="213" spans="15:18" x14ac:dyDescent="0.2">
      <c r="O213"/>
      <c r="P213"/>
      <c r="Q213"/>
      <c r="R213"/>
    </row>
    <row r="214" spans="15:18" x14ac:dyDescent="0.2">
      <c r="O214"/>
      <c r="P214"/>
      <c r="Q214"/>
      <c r="R214"/>
    </row>
    <row r="215" spans="15:18" x14ac:dyDescent="0.2">
      <c r="O215"/>
      <c r="P215"/>
      <c r="Q215"/>
      <c r="R215"/>
    </row>
    <row r="216" spans="15:18" x14ac:dyDescent="0.2">
      <c r="O216"/>
      <c r="P216"/>
      <c r="Q216"/>
      <c r="R216"/>
    </row>
    <row r="217" spans="15:18" x14ac:dyDescent="0.2">
      <c r="O217"/>
      <c r="P217"/>
      <c r="Q217"/>
      <c r="R217"/>
    </row>
    <row r="218" spans="15:18" x14ac:dyDescent="0.2">
      <c r="O218"/>
      <c r="P218"/>
      <c r="Q218"/>
      <c r="R218"/>
    </row>
    <row r="219" spans="15:18" x14ac:dyDescent="0.2">
      <c r="O219"/>
      <c r="P219"/>
      <c r="Q219"/>
      <c r="R219"/>
    </row>
    <row r="220" spans="15:18" x14ac:dyDescent="0.2">
      <c r="O220"/>
      <c r="P220"/>
      <c r="Q220"/>
      <c r="R220"/>
    </row>
    <row r="221" spans="15:18" x14ac:dyDescent="0.2">
      <c r="O221"/>
      <c r="P221"/>
      <c r="Q221"/>
      <c r="R221"/>
    </row>
    <row r="222" spans="15:18" x14ac:dyDescent="0.2">
      <c r="O222"/>
      <c r="P222"/>
      <c r="Q222"/>
      <c r="R222"/>
    </row>
    <row r="223" spans="15:18" x14ac:dyDescent="0.2">
      <c r="O223"/>
      <c r="P223"/>
      <c r="Q223"/>
      <c r="R223"/>
    </row>
    <row r="224" spans="15:18" x14ac:dyDescent="0.2">
      <c r="O224"/>
      <c r="P224"/>
      <c r="Q224"/>
      <c r="R224"/>
    </row>
    <row r="225" spans="15:18" x14ac:dyDescent="0.2">
      <c r="O225"/>
      <c r="P225"/>
      <c r="Q225"/>
      <c r="R225"/>
    </row>
    <row r="226" spans="15:18" x14ac:dyDescent="0.2">
      <c r="O226"/>
      <c r="P226"/>
      <c r="Q226"/>
      <c r="R226"/>
    </row>
    <row r="227" spans="15:18" x14ac:dyDescent="0.2">
      <c r="O227"/>
      <c r="P227"/>
      <c r="Q227"/>
      <c r="R227"/>
    </row>
    <row r="228" spans="15:18" x14ac:dyDescent="0.2">
      <c r="O228"/>
      <c r="P228"/>
      <c r="Q228"/>
      <c r="R228"/>
    </row>
    <row r="229" spans="15:18" x14ac:dyDescent="0.2">
      <c r="O229"/>
      <c r="P229"/>
      <c r="Q229"/>
      <c r="R229"/>
    </row>
    <row r="230" spans="15:18" x14ac:dyDescent="0.2">
      <c r="O230"/>
      <c r="P230"/>
      <c r="Q230"/>
      <c r="R230"/>
    </row>
    <row r="231" spans="15:18" x14ac:dyDescent="0.2">
      <c r="O231"/>
      <c r="P231"/>
      <c r="Q231"/>
      <c r="R231"/>
    </row>
    <row r="232" spans="15:18" x14ac:dyDescent="0.2">
      <c r="O232"/>
      <c r="P232"/>
      <c r="Q232"/>
      <c r="R232"/>
    </row>
    <row r="233" spans="15:18" x14ac:dyDescent="0.2">
      <c r="O233"/>
      <c r="P233"/>
      <c r="Q233"/>
      <c r="R233"/>
    </row>
    <row r="234" spans="15:18" x14ac:dyDescent="0.2">
      <c r="O234"/>
      <c r="P234"/>
      <c r="Q234"/>
      <c r="R234"/>
    </row>
    <row r="235" spans="15:18" x14ac:dyDescent="0.2">
      <c r="O235"/>
      <c r="P235"/>
      <c r="Q235"/>
      <c r="R235"/>
    </row>
    <row r="236" spans="15:18" x14ac:dyDescent="0.2">
      <c r="O236"/>
      <c r="P236"/>
      <c r="Q236"/>
      <c r="R236"/>
    </row>
    <row r="237" spans="15:18" x14ac:dyDescent="0.2">
      <c r="O237"/>
      <c r="P237"/>
      <c r="Q237"/>
      <c r="R237"/>
    </row>
    <row r="238" spans="15:18" x14ac:dyDescent="0.2">
      <c r="O238"/>
      <c r="P238"/>
      <c r="Q238"/>
      <c r="R238"/>
    </row>
    <row r="239" spans="15:18" x14ac:dyDescent="0.2">
      <c r="O239"/>
      <c r="P239"/>
      <c r="Q239"/>
      <c r="R239"/>
    </row>
    <row r="240" spans="15:18" x14ac:dyDescent="0.2">
      <c r="O240"/>
      <c r="P240"/>
      <c r="Q240"/>
      <c r="R240"/>
    </row>
    <row r="241" spans="15:18" x14ac:dyDescent="0.2">
      <c r="O241"/>
      <c r="P241"/>
      <c r="Q241"/>
      <c r="R241"/>
    </row>
    <row r="242" spans="15:18" x14ac:dyDescent="0.2">
      <c r="O242"/>
      <c r="P242"/>
      <c r="Q242"/>
      <c r="R242"/>
    </row>
    <row r="243" spans="15:18" x14ac:dyDescent="0.2">
      <c r="O243"/>
      <c r="P243"/>
      <c r="Q243"/>
      <c r="R243"/>
    </row>
    <row r="244" spans="15:18" x14ac:dyDescent="0.2">
      <c r="O244"/>
      <c r="P244"/>
      <c r="Q244"/>
      <c r="R244"/>
    </row>
    <row r="245" spans="15:18" x14ac:dyDescent="0.2">
      <c r="O245"/>
      <c r="P245"/>
      <c r="Q245"/>
      <c r="R245"/>
    </row>
    <row r="246" spans="15:18" x14ac:dyDescent="0.2">
      <c r="O246"/>
      <c r="P246"/>
      <c r="Q246"/>
      <c r="R246"/>
    </row>
    <row r="247" spans="15:18" x14ac:dyDescent="0.2">
      <c r="O247"/>
      <c r="P247"/>
      <c r="Q247"/>
      <c r="R247"/>
    </row>
    <row r="248" spans="15:18" x14ac:dyDescent="0.2">
      <c r="O248"/>
      <c r="P248"/>
      <c r="Q248"/>
      <c r="R248"/>
    </row>
    <row r="249" spans="15:18" x14ac:dyDescent="0.2">
      <c r="O249"/>
      <c r="P249"/>
      <c r="Q249"/>
      <c r="R249"/>
    </row>
    <row r="250" spans="15:18" x14ac:dyDescent="0.2">
      <c r="O250"/>
      <c r="P250"/>
      <c r="Q250"/>
      <c r="R250"/>
    </row>
    <row r="251" spans="15:18" x14ac:dyDescent="0.2">
      <c r="O251"/>
      <c r="P251"/>
      <c r="Q251"/>
      <c r="R251"/>
    </row>
    <row r="252" spans="15:18" x14ac:dyDescent="0.2">
      <c r="O252"/>
      <c r="P252"/>
      <c r="Q252"/>
      <c r="R252"/>
    </row>
    <row r="253" spans="15:18" x14ac:dyDescent="0.2">
      <c r="O253"/>
      <c r="P253"/>
      <c r="Q253"/>
      <c r="R253"/>
    </row>
    <row r="254" spans="15:18" x14ac:dyDescent="0.2">
      <c r="O254"/>
      <c r="P254"/>
      <c r="Q254"/>
      <c r="R254"/>
    </row>
    <row r="255" spans="15:18" x14ac:dyDescent="0.2">
      <c r="O255"/>
      <c r="P255"/>
      <c r="Q255"/>
      <c r="R255"/>
    </row>
    <row r="256" spans="15:18" x14ac:dyDescent="0.2">
      <c r="O256"/>
      <c r="P256"/>
      <c r="Q256"/>
      <c r="R256"/>
    </row>
    <row r="257" spans="15:18" x14ac:dyDescent="0.2">
      <c r="O257"/>
      <c r="P257"/>
      <c r="Q257"/>
      <c r="R257"/>
    </row>
    <row r="258" spans="15:18" x14ac:dyDescent="0.2">
      <c r="O258"/>
      <c r="P258"/>
      <c r="Q258"/>
      <c r="R258"/>
    </row>
    <row r="259" spans="15:18" x14ac:dyDescent="0.2">
      <c r="O259"/>
      <c r="P259"/>
      <c r="Q259"/>
      <c r="R259"/>
    </row>
    <row r="260" spans="15:18" x14ac:dyDescent="0.2">
      <c r="O260"/>
      <c r="P260"/>
      <c r="Q260"/>
      <c r="R260"/>
    </row>
    <row r="261" spans="15:18" x14ac:dyDescent="0.2">
      <c r="O261"/>
      <c r="P261"/>
      <c r="Q261"/>
      <c r="R261"/>
    </row>
    <row r="262" spans="15:18" x14ac:dyDescent="0.2">
      <c r="O262"/>
      <c r="P262"/>
      <c r="Q262"/>
      <c r="R262"/>
    </row>
    <row r="263" spans="15:18" x14ac:dyDescent="0.2">
      <c r="O263"/>
      <c r="P263"/>
      <c r="Q263"/>
      <c r="R263"/>
    </row>
    <row r="264" spans="15:18" x14ac:dyDescent="0.2">
      <c r="O264"/>
      <c r="P264"/>
      <c r="Q264"/>
      <c r="R264"/>
    </row>
    <row r="265" spans="15:18" x14ac:dyDescent="0.2">
      <c r="O265"/>
      <c r="P265"/>
      <c r="Q265"/>
      <c r="R265"/>
    </row>
    <row r="266" spans="15:18" x14ac:dyDescent="0.2">
      <c r="O266"/>
      <c r="P266"/>
      <c r="Q266"/>
      <c r="R266"/>
    </row>
    <row r="267" spans="15:18" x14ac:dyDescent="0.2">
      <c r="O267"/>
      <c r="P267"/>
      <c r="Q267"/>
      <c r="R267"/>
    </row>
    <row r="268" spans="15:18" x14ac:dyDescent="0.2">
      <c r="O268"/>
      <c r="P268"/>
      <c r="Q268"/>
      <c r="R268"/>
    </row>
    <row r="269" spans="15:18" x14ac:dyDescent="0.2">
      <c r="O269"/>
      <c r="P269"/>
      <c r="Q269"/>
      <c r="R269"/>
    </row>
    <row r="270" spans="15:18" x14ac:dyDescent="0.2">
      <c r="O270"/>
      <c r="P270"/>
      <c r="Q270"/>
      <c r="R270"/>
    </row>
    <row r="271" spans="15:18" x14ac:dyDescent="0.2">
      <c r="O271"/>
      <c r="P271"/>
      <c r="Q271"/>
      <c r="R271"/>
    </row>
    <row r="272" spans="15:18" x14ac:dyDescent="0.2">
      <c r="O272"/>
      <c r="P272"/>
      <c r="Q272"/>
      <c r="R272"/>
    </row>
    <row r="273" spans="15:18" x14ac:dyDescent="0.2">
      <c r="O273"/>
      <c r="P273"/>
      <c r="Q273"/>
      <c r="R273"/>
    </row>
    <row r="274" spans="15:18" x14ac:dyDescent="0.2">
      <c r="O274"/>
      <c r="P274"/>
      <c r="Q274"/>
      <c r="R274"/>
    </row>
    <row r="275" spans="15:18" x14ac:dyDescent="0.2">
      <c r="O275"/>
      <c r="P275"/>
      <c r="Q275"/>
      <c r="R275"/>
    </row>
    <row r="276" spans="15:18" x14ac:dyDescent="0.2">
      <c r="O276"/>
      <c r="P276"/>
      <c r="Q276"/>
      <c r="R276"/>
    </row>
    <row r="277" spans="15:18" x14ac:dyDescent="0.2">
      <c r="O277"/>
      <c r="P277"/>
      <c r="Q277"/>
      <c r="R277"/>
    </row>
    <row r="278" spans="15:18" x14ac:dyDescent="0.2">
      <c r="O278"/>
      <c r="P278"/>
      <c r="Q278"/>
      <c r="R278"/>
    </row>
    <row r="279" spans="15:18" x14ac:dyDescent="0.2">
      <c r="O279"/>
      <c r="P279"/>
      <c r="Q279"/>
      <c r="R279"/>
    </row>
    <row r="280" spans="15:18" x14ac:dyDescent="0.2">
      <c r="O280"/>
      <c r="P280"/>
      <c r="Q280"/>
      <c r="R280"/>
    </row>
    <row r="281" spans="15:18" x14ac:dyDescent="0.2">
      <c r="O281"/>
      <c r="P281"/>
      <c r="Q281"/>
      <c r="R281"/>
    </row>
    <row r="282" spans="15:18" x14ac:dyDescent="0.2">
      <c r="O282"/>
      <c r="P282"/>
      <c r="Q282"/>
      <c r="R282"/>
    </row>
    <row r="283" spans="15:18" x14ac:dyDescent="0.2">
      <c r="O283"/>
      <c r="P283"/>
      <c r="Q283"/>
      <c r="R283"/>
    </row>
    <row r="284" spans="15:18" x14ac:dyDescent="0.2">
      <c r="O284"/>
      <c r="P284"/>
      <c r="Q284"/>
      <c r="R284"/>
    </row>
    <row r="285" spans="15:18" x14ac:dyDescent="0.2">
      <c r="O285"/>
      <c r="P285"/>
      <c r="Q285"/>
      <c r="R285"/>
    </row>
    <row r="286" spans="15:18" x14ac:dyDescent="0.2">
      <c r="O286"/>
      <c r="P286"/>
      <c r="Q286"/>
      <c r="R286"/>
    </row>
    <row r="287" spans="15:18" x14ac:dyDescent="0.2">
      <c r="O287"/>
      <c r="P287"/>
      <c r="Q287"/>
      <c r="R287"/>
    </row>
    <row r="288" spans="15:18" x14ac:dyDescent="0.2">
      <c r="O288"/>
      <c r="P288"/>
      <c r="Q288"/>
      <c r="R288"/>
    </row>
    <row r="289" spans="15:18" x14ac:dyDescent="0.2">
      <c r="O289"/>
      <c r="P289"/>
      <c r="Q289"/>
      <c r="R289"/>
    </row>
    <row r="290" spans="15:18" x14ac:dyDescent="0.2">
      <c r="O290"/>
      <c r="P290"/>
      <c r="Q290"/>
      <c r="R290"/>
    </row>
    <row r="291" spans="15:18" x14ac:dyDescent="0.2">
      <c r="O291"/>
      <c r="P291"/>
      <c r="Q291"/>
      <c r="R291"/>
    </row>
    <row r="292" spans="15:18" x14ac:dyDescent="0.2">
      <c r="O292"/>
      <c r="P292"/>
      <c r="Q292"/>
      <c r="R292"/>
    </row>
    <row r="293" spans="15:18" x14ac:dyDescent="0.2">
      <c r="O293"/>
      <c r="P293"/>
      <c r="Q293"/>
      <c r="R293"/>
    </row>
    <row r="294" spans="15:18" x14ac:dyDescent="0.2">
      <c r="O294"/>
      <c r="P294"/>
      <c r="Q294"/>
      <c r="R294"/>
    </row>
    <row r="295" spans="15:18" x14ac:dyDescent="0.2">
      <c r="O295"/>
      <c r="P295"/>
      <c r="Q295"/>
      <c r="R295"/>
    </row>
    <row r="296" spans="15:18" x14ac:dyDescent="0.2">
      <c r="O296"/>
      <c r="P296"/>
      <c r="Q296"/>
      <c r="R296"/>
    </row>
    <row r="297" spans="15:18" x14ac:dyDescent="0.2">
      <c r="O297"/>
      <c r="P297"/>
      <c r="Q297"/>
      <c r="R297"/>
    </row>
    <row r="298" spans="15:18" x14ac:dyDescent="0.2">
      <c r="O298"/>
      <c r="P298"/>
      <c r="Q298"/>
      <c r="R298"/>
    </row>
    <row r="299" spans="15:18" x14ac:dyDescent="0.2">
      <c r="O299"/>
      <c r="P299"/>
      <c r="Q299"/>
      <c r="R299"/>
    </row>
    <row r="300" spans="15:18" x14ac:dyDescent="0.2">
      <c r="O300"/>
      <c r="P300"/>
      <c r="Q300"/>
      <c r="R300"/>
    </row>
    <row r="301" spans="15:18" x14ac:dyDescent="0.2">
      <c r="O301"/>
      <c r="P301"/>
      <c r="Q301"/>
      <c r="R301"/>
    </row>
    <row r="302" spans="15:18" x14ac:dyDescent="0.2">
      <c r="O302"/>
      <c r="P302"/>
      <c r="Q302"/>
      <c r="R302"/>
    </row>
    <row r="303" spans="15:18" x14ac:dyDescent="0.2">
      <c r="O303"/>
      <c r="P303"/>
      <c r="Q303"/>
      <c r="R303"/>
    </row>
    <row r="304" spans="15:18" x14ac:dyDescent="0.2">
      <c r="O304"/>
      <c r="P304"/>
      <c r="Q304"/>
      <c r="R304"/>
    </row>
    <row r="305" spans="15:18" x14ac:dyDescent="0.2">
      <c r="O305"/>
      <c r="P305"/>
      <c r="Q305"/>
      <c r="R305"/>
    </row>
    <row r="306" spans="15:18" x14ac:dyDescent="0.2">
      <c r="O306"/>
      <c r="P306"/>
      <c r="Q306"/>
      <c r="R306"/>
    </row>
    <row r="307" spans="15:18" x14ac:dyDescent="0.2">
      <c r="O307"/>
      <c r="P307"/>
      <c r="Q307"/>
      <c r="R307"/>
    </row>
    <row r="308" spans="15:18" x14ac:dyDescent="0.2">
      <c r="O308"/>
      <c r="P308"/>
      <c r="Q308"/>
      <c r="R308"/>
    </row>
    <row r="309" spans="15:18" x14ac:dyDescent="0.2">
      <c r="O309"/>
      <c r="P309"/>
      <c r="Q309"/>
      <c r="R309"/>
    </row>
    <row r="310" spans="15:18" x14ac:dyDescent="0.2">
      <c r="O310"/>
      <c r="P310"/>
      <c r="Q310"/>
      <c r="R310"/>
    </row>
    <row r="311" spans="15:18" x14ac:dyDescent="0.2">
      <c r="O311"/>
      <c r="P311"/>
      <c r="Q311"/>
      <c r="R311"/>
    </row>
    <row r="312" spans="15:18" x14ac:dyDescent="0.2">
      <c r="O312"/>
      <c r="P312"/>
      <c r="Q312"/>
      <c r="R312"/>
    </row>
    <row r="313" spans="15:18" x14ac:dyDescent="0.2">
      <c r="O313"/>
      <c r="P313"/>
      <c r="Q313"/>
      <c r="R313"/>
    </row>
    <row r="314" spans="15:18" x14ac:dyDescent="0.2">
      <c r="O314"/>
      <c r="P314"/>
      <c r="Q314"/>
      <c r="R314"/>
    </row>
    <row r="315" spans="15:18" x14ac:dyDescent="0.2">
      <c r="O315"/>
      <c r="P315"/>
      <c r="Q315"/>
      <c r="R315"/>
    </row>
    <row r="316" spans="15:18" x14ac:dyDescent="0.2">
      <c r="O316"/>
      <c r="P316"/>
      <c r="Q316"/>
      <c r="R316"/>
    </row>
    <row r="317" spans="15:18" x14ac:dyDescent="0.2">
      <c r="O317"/>
      <c r="P317"/>
      <c r="Q317"/>
      <c r="R317"/>
    </row>
    <row r="318" spans="15:18" x14ac:dyDescent="0.2">
      <c r="O318"/>
      <c r="P318"/>
      <c r="Q318"/>
      <c r="R318"/>
    </row>
    <row r="319" spans="15:18" x14ac:dyDescent="0.2">
      <c r="O319"/>
      <c r="P319"/>
      <c r="Q319"/>
      <c r="R319"/>
    </row>
    <row r="320" spans="15:18" x14ac:dyDescent="0.2">
      <c r="O320"/>
      <c r="P320"/>
      <c r="Q320"/>
      <c r="R320"/>
    </row>
    <row r="321" spans="15:18" x14ac:dyDescent="0.2">
      <c r="O321"/>
      <c r="P321"/>
      <c r="Q321"/>
      <c r="R321"/>
    </row>
    <row r="322" spans="15:18" x14ac:dyDescent="0.2">
      <c r="O322"/>
      <c r="P322"/>
      <c r="Q322"/>
      <c r="R322"/>
    </row>
    <row r="323" spans="15:18" x14ac:dyDescent="0.2">
      <c r="O323"/>
      <c r="P323"/>
      <c r="Q323"/>
      <c r="R323"/>
    </row>
    <row r="324" spans="15:18" x14ac:dyDescent="0.2">
      <c r="O324"/>
      <c r="P324"/>
      <c r="Q324"/>
      <c r="R324"/>
    </row>
    <row r="325" spans="15:18" x14ac:dyDescent="0.2">
      <c r="O325"/>
      <c r="P325"/>
      <c r="Q325"/>
      <c r="R325"/>
    </row>
    <row r="326" spans="15:18" x14ac:dyDescent="0.2">
      <c r="O326"/>
      <c r="P326"/>
      <c r="Q326"/>
      <c r="R326"/>
    </row>
    <row r="327" spans="15:18" x14ac:dyDescent="0.2">
      <c r="O327"/>
      <c r="P327"/>
      <c r="Q327"/>
      <c r="R327"/>
    </row>
    <row r="328" spans="15:18" x14ac:dyDescent="0.2">
      <c r="O328"/>
      <c r="P328"/>
      <c r="Q328"/>
      <c r="R328"/>
    </row>
    <row r="329" spans="15:18" x14ac:dyDescent="0.2">
      <c r="O329"/>
      <c r="P329"/>
      <c r="Q329"/>
      <c r="R329"/>
    </row>
    <row r="330" spans="15:18" x14ac:dyDescent="0.2">
      <c r="O330"/>
      <c r="P330"/>
      <c r="Q330"/>
      <c r="R330"/>
    </row>
    <row r="331" spans="15:18" x14ac:dyDescent="0.2">
      <c r="O331"/>
      <c r="P331"/>
      <c r="Q331"/>
      <c r="R331"/>
    </row>
    <row r="332" spans="15:18" x14ac:dyDescent="0.2">
      <c r="O332"/>
      <c r="P332"/>
      <c r="Q332"/>
      <c r="R332"/>
    </row>
    <row r="333" spans="15:18" x14ac:dyDescent="0.2">
      <c r="O333"/>
      <c r="P333"/>
      <c r="Q333"/>
      <c r="R333"/>
    </row>
    <row r="334" spans="15:18" x14ac:dyDescent="0.2">
      <c r="O334"/>
      <c r="P334"/>
      <c r="Q334"/>
      <c r="R334"/>
    </row>
    <row r="335" spans="15:18" x14ac:dyDescent="0.2">
      <c r="O335"/>
      <c r="P335"/>
      <c r="Q335"/>
      <c r="R335"/>
    </row>
    <row r="336" spans="15:18" x14ac:dyDescent="0.2">
      <c r="O336"/>
      <c r="P336"/>
      <c r="Q336"/>
      <c r="R336"/>
    </row>
    <row r="337" spans="15:18" x14ac:dyDescent="0.2">
      <c r="O337"/>
      <c r="P337"/>
      <c r="Q337"/>
      <c r="R337"/>
    </row>
    <row r="338" spans="15:18" x14ac:dyDescent="0.2">
      <c r="O338"/>
      <c r="P338"/>
      <c r="Q338"/>
      <c r="R338"/>
    </row>
    <row r="339" spans="15:18" x14ac:dyDescent="0.2">
      <c r="O339"/>
      <c r="P339"/>
      <c r="Q339"/>
      <c r="R339"/>
    </row>
    <row r="340" spans="15:18" x14ac:dyDescent="0.2">
      <c r="O340"/>
      <c r="P340"/>
      <c r="Q340"/>
      <c r="R340"/>
    </row>
    <row r="341" spans="15:18" x14ac:dyDescent="0.2">
      <c r="O341"/>
      <c r="P341"/>
      <c r="Q341"/>
      <c r="R341"/>
    </row>
    <row r="342" spans="15:18" x14ac:dyDescent="0.2">
      <c r="O342"/>
      <c r="P342"/>
      <c r="Q342"/>
      <c r="R342"/>
    </row>
    <row r="343" spans="15:18" x14ac:dyDescent="0.2">
      <c r="O343"/>
      <c r="P343"/>
      <c r="Q343"/>
      <c r="R343"/>
    </row>
    <row r="344" spans="15:18" x14ac:dyDescent="0.2">
      <c r="O344"/>
      <c r="P344"/>
      <c r="Q344"/>
      <c r="R344"/>
    </row>
    <row r="345" spans="15:18" x14ac:dyDescent="0.2">
      <c r="O345"/>
      <c r="P345"/>
      <c r="Q345"/>
      <c r="R345"/>
    </row>
    <row r="346" spans="15:18" x14ac:dyDescent="0.2">
      <c r="O346"/>
      <c r="P346"/>
      <c r="Q346"/>
      <c r="R346"/>
    </row>
    <row r="347" spans="15:18" x14ac:dyDescent="0.2">
      <c r="O347"/>
      <c r="P347"/>
      <c r="Q347"/>
      <c r="R347"/>
    </row>
    <row r="348" spans="15:18" x14ac:dyDescent="0.2">
      <c r="O348"/>
      <c r="P348"/>
      <c r="Q348"/>
      <c r="R348"/>
    </row>
    <row r="349" spans="15:18" x14ac:dyDescent="0.2">
      <c r="O349"/>
      <c r="P349"/>
      <c r="Q349"/>
      <c r="R349"/>
    </row>
    <row r="350" spans="15:18" x14ac:dyDescent="0.2">
      <c r="O350"/>
      <c r="P350"/>
      <c r="Q350"/>
      <c r="R350"/>
    </row>
    <row r="351" spans="15:18" x14ac:dyDescent="0.2">
      <c r="O351"/>
      <c r="P351"/>
      <c r="Q351"/>
      <c r="R351"/>
    </row>
    <row r="352" spans="15:18" x14ac:dyDescent="0.2">
      <c r="O352"/>
      <c r="P352"/>
      <c r="Q352"/>
      <c r="R352"/>
    </row>
    <row r="353" spans="15:18" x14ac:dyDescent="0.2">
      <c r="O353"/>
      <c r="P353"/>
      <c r="Q353"/>
      <c r="R353"/>
    </row>
    <row r="354" spans="15:18" x14ac:dyDescent="0.2">
      <c r="O354"/>
      <c r="P354"/>
      <c r="Q354"/>
      <c r="R354"/>
    </row>
    <row r="355" spans="15:18" x14ac:dyDescent="0.2">
      <c r="O355"/>
      <c r="P355"/>
      <c r="Q355"/>
      <c r="R355"/>
    </row>
    <row r="356" spans="15:18" x14ac:dyDescent="0.2">
      <c r="O356"/>
      <c r="P356"/>
      <c r="Q356"/>
      <c r="R356"/>
    </row>
    <row r="357" spans="15:18" x14ac:dyDescent="0.2">
      <c r="O357"/>
      <c r="P357"/>
      <c r="Q357"/>
      <c r="R357"/>
    </row>
    <row r="358" spans="15:18" x14ac:dyDescent="0.2">
      <c r="O358"/>
      <c r="P358"/>
      <c r="Q358"/>
      <c r="R358"/>
    </row>
    <row r="359" spans="15:18" x14ac:dyDescent="0.2">
      <c r="O359"/>
      <c r="P359"/>
      <c r="Q359"/>
      <c r="R359"/>
    </row>
    <row r="360" spans="15:18" x14ac:dyDescent="0.2">
      <c r="O360"/>
      <c r="P360"/>
      <c r="Q360"/>
      <c r="R360"/>
    </row>
    <row r="361" spans="15:18" x14ac:dyDescent="0.2">
      <c r="O361"/>
      <c r="P361"/>
      <c r="Q361"/>
      <c r="R361"/>
    </row>
    <row r="362" spans="15:18" x14ac:dyDescent="0.2">
      <c r="O362"/>
      <c r="P362"/>
      <c r="Q362"/>
      <c r="R362"/>
    </row>
    <row r="363" spans="15:18" x14ac:dyDescent="0.2">
      <c r="O363"/>
      <c r="P363"/>
      <c r="Q363"/>
      <c r="R363"/>
    </row>
    <row r="364" spans="15:18" x14ac:dyDescent="0.2">
      <c r="O364"/>
      <c r="P364"/>
      <c r="Q364"/>
      <c r="R364"/>
    </row>
    <row r="365" spans="15:18" x14ac:dyDescent="0.2">
      <c r="O365"/>
      <c r="P365"/>
      <c r="Q365"/>
      <c r="R365"/>
    </row>
    <row r="366" spans="15:18" x14ac:dyDescent="0.2">
      <c r="O366"/>
      <c r="P366"/>
      <c r="Q366"/>
      <c r="R366"/>
    </row>
    <row r="367" spans="15:18" x14ac:dyDescent="0.2">
      <c r="O367"/>
      <c r="P367"/>
      <c r="Q367"/>
      <c r="R367"/>
    </row>
    <row r="368" spans="15:18" x14ac:dyDescent="0.2">
      <c r="O368"/>
      <c r="P368"/>
      <c r="Q368"/>
      <c r="R368"/>
    </row>
    <row r="369" spans="15:18" x14ac:dyDescent="0.2">
      <c r="O369"/>
      <c r="P369"/>
      <c r="Q369"/>
      <c r="R369"/>
    </row>
    <row r="370" spans="15:18" x14ac:dyDescent="0.2">
      <c r="O370"/>
      <c r="P370"/>
      <c r="Q370"/>
      <c r="R370"/>
    </row>
    <row r="371" spans="15:18" x14ac:dyDescent="0.2">
      <c r="O371"/>
      <c r="P371"/>
      <c r="Q371"/>
      <c r="R371"/>
    </row>
    <row r="372" spans="15:18" x14ac:dyDescent="0.2">
      <c r="O372"/>
      <c r="P372"/>
      <c r="Q372"/>
      <c r="R372"/>
    </row>
    <row r="373" spans="15:18" x14ac:dyDescent="0.2">
      <c r="O373"/>
      <c r="P373"/>
      <c r="Q373"/>
      <c r="R373"/>
    </row>
    <row r="374" spans="15:18" x14ac:dyDescent="0.2">
      <c r="O374"/>
      <c r="P374"/>
      <c r="Q374"/>
      <c r="R374"/>
    </row>
    <row r="375" spans="15:18" x14ac:dyDescent="0.2">
      <c r="O375"/>
      <c r="P375"/>
      <c r="Q375"/>
      <c r="R375"/>
    </row>
    <row r="376" spans="15:18" x14ac:dyDescent="0.2">
      <c r="O376"/>
      <c r="P376"/>
      <c r="Q376"/>
      <c r="R376"/>
    </row>
    <row r="377" spans="15:18" x14ac:dyDescent="0.2">
      <c r="O377"/>
      <c r="P377"/>
      <c r="Q377"/>
      <c r="R377"/>
    </row>
    <row r="378" spans="15:18" x14ac:dyDescent="0.2">
      <c r="O378"/>
      <c r="P378"/>
      <c r="Q378"/>
      <c r="R378"/>
    </row>
    <row r="379" spans="15:18" x14ac:dyDescent="0.2">
      <c r="O379"/>
      <c r="P379"/>
      <c r="Q379"/>
      <c r="R379"/>
    </row>
    <row r="380" spans="15:18" x14ac:dyDescent="0.2">
      <c r="O380"/>
      <c r="P380"/>
      <c r="Q380"/>
      <c r="R380"/>
    </row>
    <row r="381" spans="15:18" x14ac:dyDescent="0.2">
      <c r="O381"/>
      <c r="P381"/>
      <c r="Q381"/>
      <c r="R381"/>
    </row>
    <row r="382" spans="15:18" x14ac:dyDescent="0.2">
      <c r="O382"/>
      <c r="P382"/>
      <c r="Q382"/>
      <c r="R382"/>
    </row>
    <row r="383" spans="15:18" x14ac:dyDescent="0.2">
      <c r="O383"/>
      <c r="P383"/>
      <c r="Q383"/>
      <c r="R383"/>
    </row>
    <row r="384" spans="15:18" x14ac:dyDescent="0.2">
      <c r="O384"/>
      <c r="P384"/>
      <c r="Q384"/>
      <c r="R384"/>
    </row>
    <row r="385" spans="15:18" x14ac:dyDescent="0.2">
      <c r="O385"/>
      <c r="P385"/>
      <c r="Q385"/>
      <c r="R385"/>
    </row>
    <row r="386" spans="15:18" x14ac:dyDescent="0.2">
      <c r="O386"/>
      <c r="P386"/>
      <c r="Q386"/>
      <c r="R386"/>
    </row>
    <row r="387" spans="15:18" x14ac:dyDescent="0.2">
      <c r="O387"/>
      <c r="P387"/>
      <c r="Q387"/>
      <c r="R387"/>
    </row>
    <row r="388" spans="15:18" x14ac:dyDescent="0.2">
      <c r="O388"/>
      <c r="P388"/>
      <c r="Q388"/>
      <c r="R388"/>
    </row>
    <row r="389" spans="15:18" x14ac:dyDescent="0.2">
      <c r="O389"/>
      <c r="P389"/>
      <c r="Q389"/>
      <c r="R389"/>
    </row>
    <row r="390" spans="15:18" x14ac:dyDescent="0.2">
      <c r="O390"/>
      <c r="P390"/>
      <c r="Q390"/>
      <c r="R390"/>
    </row>
    <row r="391" spans="15:18" x14ac:dyDescent="0.2">
      <c r="O391"/>
      <c r="P391"/>
      <c r="Q391"/>
      <c r="R391"/>
    </row>
    <row r="392" spans="15:18" x14ac:dyDescent="0.2">
      <c r="O392"/>
      <c r="P392"/>
      <c r="Q392"/>
      <c r="R392"/>
    </row>
    <row r="393" spans="15:18" x14ac:dyDescent="0.2">
      <c r="O393"/>
      <c r="P393"/>
      <c r="Q393"/>
      <c r="R393"/>
    </row>
    <row r="394" spans="15:18" x14ac:dyDescent="0.2">
      <c r="O394"/>
      <c r="P394"/>
      <c r="Q394"/>
      <c r="R394"/>
    </row>
    <row r="395" spans="15:18" x14ac:dyDescent="0.2">
      <c r="O395"/>
      <c r="P395"/>
      <c r="Q395"/>
      <c r="R395"/>
    </row>
    <row r="396" spans="15:18" x14ac:dyDescent="0.2">
      <c r="O396"/>
      <c r="P396"/>
      <c r="Q396"/>
      <c r="R396"/>
    </row>
    <row r="397" spans="15:18" x14ac:dyDescent="0.2">
      <c r="O397"/>
      <c r="P397"/>
      <c r="Q397"/>
      <c r="R397"/>
    </row>
    <row r="398" spans="15:18" x14ac:dyDescent="0.2">
      <c r="O398"/>
      <c r="P398"/>
      <c r="Q398"/>
      <c r="R398"/>
    </row>
    <row r="399" spans="15:18" x14ac:dyDescent="0.2">
      <c r="O399"/>
      <c r="P399"/>
      <c r="Q399"/>
      <c r="R399"/>
    </row>
    <row r="400" spans="15:18" x14ac:dyDescent="0.2">
      <c r="O400"/>
      <c r="P400"/>
      <c r="Q400"/>
      <c r="R400"/>
    </row>
    <row r="401" spans="15:18" x14ac:dyDescent="0.2">
      <c r="O401"/>
      <c r="P401"/>
      <c r="Q401"/>
      <c r="R401"/>
    </row>
    <row r="402" spans="15:18" x14ac:dyDescent="0.2">
      <c r="O402"/>
      <c r="P402"/>
      <c r="Q402"/>
      <c r="R402"/>
    </row>
    <row r="403" spans="15:18" x14ac:dyDescent="0.2">
      <c r="O403"/>
      <c r="P403"/>
      <c r="Q403"/>
      <c r="R403"/>
    </row>
    <row r="404" spans="15:18" x14ac:dyDescent="0.2">
      <c r="O404"/>
      <c r="P404"/>
      <c r="Q404"/>
      <c r="R404"/>
    </row>
    <row r="405" spans="15:18" x14ac:dyDescent="0.2">
      <c r="O405"/>
      <c r="P405"/>
      <c r="Q405"/>
      <c r="R405"/>
    </row>
    <row r="406" spans="15:18" x14ac:dyDescent="0.2">
      <c r="O406"/>
      <c r="P406"/>
      <c r="Q406"/>
      <c r="R406"/>
    </row>
    <row r="407" spans="15:18" x14ac:dyDescent="0.2">
      <c r="O407"/>
      <c r="P407"/>
      <c r="Q407"/>
      <c r="R407"/>
    </row>
    <row r="408" spans="15:18" x14ac:dyDescent="0.2">
      <c r="O408"/>
      <c r="P408"/>
      <c r="Q408"/>
      <c r="R408"/>
    </row>
    <row r="409" spans="15:18" x14ac:dyDescent="0.2">
      <c r="O409"/>
      <c r="P409"/>
      <c r="Q409"/>
      <c r="R409"/>
    </row>
    <row r="410" spans="15:18" x14ac:dyDescent="0.2">
      <c r="O410"/>
      <c r="P410"/>
      <c r="Q410"/>
      <c r="R410"/>
    </row>
    <row r="411" spans="15:18" x14ac:dyDescent="0.2">
      <c r="O411"/>
      <c r="P411"/>
      <c r="Q411"/>
      <c r="R411"/>
    </row>
    <row r="412" spans="15:18" x14ac:dyDescent="0.2">
      <c r="O412"/>
      <c r="P412"/>
      <c r="Q412"/>
      <c r="R412"/>
    </row>
    <row r="413" spans="15:18" x14ac:dyDescent="0.2">
      <c r="O413"/>
      <c r="P413"/>
      <c r="Q413"/>
      <c r="R413"/>
    </row>
    <row r="414" spans="15:18" x14ac:dyDescent="0.2">
      <c r="O414"/>
      <c r="P414"/>
      <c r="Q414"/>
      <c r="R414"/>
    </row>
    <row r="415" spans="15:18" x14ac:dyDescent="0.2">
      <c r="O415"/>
      <c r="P415"/>
      <c r="Q415"/>
      <c r="R415"/>
    </row>
    <row r="416" spans="15:18" x14ac:dyDescent="0.2">
      <c r="O416"/>
      <c r="P416"/>
      <c r="Q416"/>
      <c r="R416"/>
    </row>
    <row r="417" spans="15:18" x14ac:dyDescent="0.2">
      <c r="O417"/>
      <c r="P417"/>
      <c r="Q417"/>
      <c r="R417"/>
    </row>
    <row r="418" spans="15:18" x14ac:dyDescent="0.2">
      <c r="O418"/>
      <c r="P418"/>
      <c r="Q418"/>
      <c r="R418"/>
    </row>
    <row r="419" spans="15:18" x14ac:dyDescent="0.2">
      <c r="O419"/>
      <c r="P419"/>
      <c r="Q419"/>
      <c r="R419"/>
    </row>
    <row r="420" spans="15:18" x14ac:dyDescent="0.2">
      <c r="O420"/>
      <c r="P420"/>
      <c r="Q420"/>
      <c r="R420"/>
    </row>
    <row r="421" spans="15:18" x14ac:dyDescent="0.2">
      <c r="O421"/>
      <c r="P421"/>
      <c r="Q421"/>
      <c r="R421"/>
    </row>
    <row r="422" spans="15:18" x14ac:dyDescent="0.2">
      <c r="O422"/>
      <c r="P422"/>
      <c r="Q422"/>
      <c r="R422"/>
    </row>
    <row r="423" spans="15:18" x14ac:dyDescent="0.2">
      <c r="O423"/>
      <c r="P423"/>
      <c r="Q423"/>
      <c r="R423"/>
    </row>
    <row r="424" spans="15:18" x14ac:dyDescent="0.2">
      <c r="O424"/>
      <c r="P424"/>
      <c r="Q424"/>
      <c r="R424"/>
    </row>
    <row r="425" spans="15:18" x14ac:dyDescent="0.2">
      <c r="O425"/>
      <c r="P425"/>
      <c r="Q425"/>
      <c r="R425"/>
    </row>
    <row r="426" spans="15:18" x14ac:dyDescent="0.2">
      <c r="O426"/>
      <c r="P426"/>
      <c r="Q426"/>
      <c r="R426"/>
    </row>
    <row r="427" spans="15:18" x14ac:dyDescent="0.2">
      <c r="O427"/>
      <c r="P427"/>
      <c r="Q427"/>
      <c r="R427"/>
    </row>
    <row r="428" spans="15:18" x14ac:dyDescent="0.2">
      <c r="O428"/>
      <c r="P428"/>
      <c r="Q428"/>
      <c r="R428"/>
    </row>
    <row r="429" spans="15:18" x14ac:dyDescent="0.2">
      <c r="O429"/>
      <c r="P429"/>
      <c r="Q429"/>
      <c r="R429"/>
    </row>
    <row r="430" spans="15:18" x14ac:dyDescent="0.2">
      <c r="O430"/>
      <c r="P430"/>
      <c r="Q430"/>
      <c r="R430"/>
    </row>
    <row r="431" spans="15:18" x14ac:dyDescent="0.2">
      <c r="O431"/>
      <c r="P431"/>
      <c r="Q431"/>
      <c r="R431"/>
    </row>
    <row r="432" spans="15:18" x14ac:dyDescent="0.2">
      <c r="O432"/>
      <c r="P432"/>
      <c r="Q432"/>
      <c r="R432"/>
    </row>
    <row r="433" spans="15:18" x14ac:dyDescent="0.2">
      <c r="O433"/>
      <c r="P433"/>
      <c r="Q433"/>
      <c r="R433"/>
    </row>
    <row r="434" spans="15:18" x14ac:dyDescent="0.2">
      <c r="O434"/>
      <c r="P434"/>
      <c r="Q434"/>
      <c r="R434"/>
    </row>
    <row r="435" spans="15:18" x14ac:dyDescent="0.2">
      <c r="O435"/>
      <c r="P435"/>
      <c r="Q435"/>
      <c r="R435"/>
    </row>
    <row r="436" spans="15:18" x14ac:dyDescent="0.2">
      <c r="O436"/>
      <c r="P436"/>
      <c r="Q436"/>
      <c r="R436"/>
    </row>
    <row r="437" spans="15:18" x14ac:dyDescent="0.2">
      <c r="O437"/>
      <c r="P437"/>
      <c r="Q437"/>
      <c r="R437"/>
    </row>
    <row r="438" spans="15:18" x14ac:dyDescent="0.2">
      <c r="O438"/>
      <c r="P438"/>
      <c r="Q438"/>
      <c r="R438"/>
    </row>
    <row r="439" spans="15:18" x14ac:dyDescent="0.2">
      <c r="O439"/>
      <c r="P439"/>
      <c r="Q439"/>
      <c r="R439"/>
    </row>
    <row r="440" spans="15:18" x14ac:dyDescent="0.2">
      <c r="O440"/>
      <c r="P440"/>
      <c r="Q440"/>
      <c r="R440"/>
    </row>
    <row r="441" spans="15:18" x14ac:dyDescent="0.2">
      <c r="O441"/>
      <c r="P441"/>
      <c r="Q441"/>
      <c r="R441"/>
    </row>
    <row r="442" spans="15:18" x14ac:dyDescent="0.2">
      <c r="O442"/>
      <c r="P442"/>
      <c r="Q442"/>
      <c r="R442"/>
    </row>
    <row r="443" spans="15:18" x14ac:dyDescent="0.2">
      <c r="O443"/>
      <c r="P443"/>
      <c r="Q443"/>
      <c r="R443"/>
    </row>
    <row r="444" spans="15:18" x14ac:dyDescent="0.2">
      <c r="O444"/>
      <c r="P444"/>
      <c r="Q444"/>
      <c r="R444"/>
    </row>
    <row r="445" spans="15:18" x14ac:dyDescent="0.2">
      <c r="O445"/>
      <c r="P445"/>
      <c r="Q445"/>
      <c r="R445"/>
    </row>
    <row r="446" spans="15:18" x14ac:dyDescent="0.2">
      <c r="O446"/>
      <c r="P446"/>
      <c r="Q446"/>
      <c r="R446"/>
    </row>
    <row r="447" spans="15:18" x14ac:dyDescent="0.2">
      <c r="O447"/>
      <c r="P447"/>
      <c r="Q447"/>
      <c r="R447"/>
    </row>
    <row r="448" spans="15:18" x14ac:dyDescent="0.2">
      <c r="O448"/>
      <c r="P448"/>
      <c r="Q448"/>
      <c r="R448"/>
    </row>
    <row r="449" spans="15:18" x14ac:dyDescent="0.2">
      <c r="O449"/>
      <c r="P449"/>
      <c r="Q449"/>
      <c r="R449"/>
    </row>
    <row r="450" spans="15:18" x14ac:dyDescent="0.2">
      <c r="O450"/>
      <c r="P450"/>
      <c r="Q450"/>
      <c r="R450"/>
    </row>
    <row r="451" spans="15:18" x14ac:dyDescent="0.2">
      <c r="O451"/>
      <c r="P451"/>
      <c r="Q451"/>
      <c r="R451"/>
    </row>
    <row r="452" spans="15:18" x14ac:dyDescent="0.2">
      <c r="O452"/>
      <c r="P452"/>
      <c r="Q452"/>
      <c r="R452"/>
    </row>
    <row r="453" spans="15:18" x14ac:dyDescent="0.2">
      <c r="O453"/>
      <c r="P453"/>
      <c r="Q453"/>
      <c r="R453"/>
    </row>
    <row r="454" spans="15:18" x14ac:dyDescent="0.2">
      <c r="O454"/>
      <c r="P454"/>
      <c r="Q454"/>
      <c r="R454"/>
    </row>
    <row r="455" spans="15:18" x14ac:dyDescent="0.2">
      <c r="O455"/>
      <c r="P455"/>
      <c r="Q455"/>
      <c r="R455"/>
    </row>
    <row r="456" spans="15:18" x14ac:dyDescent="0.2">
      <c r="O456"/>
      <c r="P456"/>
      <c r="Q456"/>
      <c r="R456"/>
    </row>
    <row r="457" spans="15:18" x14ac:dyDescent="0.2">
      <c r="O457"/>
      <c r="P457"/>
      <c r="Q457"/>
      <c r="R457"/>
    </row>
    <row r="458" spans="15:18" x14ac:dyDescent="0.2">
      <c r="O458"/>
      <c r="P458"/>
      <c r="Q458"/>
      <c r="R458"/>
    </row>
    <row r="459" spans="15:18" x14ac:dyDescent="0.2">
      <c r="O459"/>
      <c r="P459"/>
      <c r="Q459"/>
      <c r="R459"/>
    </row>
    <row r="460" spans="15:18" x14ac:dyDescent="0.2">
      <c r="O460"/>
      <c r="P460"/>
      <c r="Q460"/>
      <c r="R460"/>
    </row>
    <row r="461" spans="15:18" x14ac:dyDescent="0.2">
      <c r="O461"/>
      <c r="P461"/>
      <c r="Q461"/>
      <c r="R461"/>
    </row>
    <row r="462" spans="15:18" x14ac:dyDescent="0.2">
      <c r="O462"/>
      <c r="P462"/>
      <c r="Q462"/>
      <c r="R462"/>
    </row>
    <row r="463" spans="15:18" x14ac:dyDescent="0.2">
      <c r="O463"/>
      <c r="P463"/>
      <c r="Q463"/>
      <c r="R463"/>
    </row>
    <row r="464" spans="15:18" x14ac:dyDescent="0.2">
      <c r="O464"/>
      <c r="P464"/>
      <c r="Q464"/>
      <c r="R464"/>
    </row>
    <row r="465" spans="15:18" x14ac:dyDescent="0.2">
      <c r="O465"/>
      <c r="P465"/>
      <c r="Q465"/>
      <c r="R465"/>
    </row>
    <row r="466" spans="15:18" x14ac:dyDescent="0.2">
      <c r="O466"/>
      <c r="P466"/>
      <c r="Q466"/>
      <c r="R466"/>
    </row>
    <row r="467" spans="15:18" x14ac:dyDescent="0.2">
      <c r="O467"/>
      <c r="P467"/>
      <c r="Q467"/>
      <c r="R467"/>
    </row>
    <row r="468" spans="15:18" x14ac:dyDescent="0.2">
      <c r="O468"/>
      <c r="P468"/>
      <c r="Q468"/>
      <c r="R468"/>
    </row>
    <row r="469" spans="15:18" x14ac:dyDescent="0.2">
      <c r="O469"/>
      <c r="P469"/>
      <c r="Q469"/>
      <c r="R469"/>
    </row>
    <row r="470" spans="15:18" x14ac:dyDescent="0.2">
      <c r="O470"/>
      <c r="P470"/>
      <c r="Q470"/>
      <c r="R470"/>
    </row>
    <row r="471" spans="15:18" x14ac:dyDescent="0.2">
      <c r="O471"/>
      <c r="P471"/>
      <c r="Q471"/>
      <c r="R471"/>
    </row>
    <row r="472" spans="15:18" x14ac:dyDescent="0.2">
      <c r="O472"/>
      <c r="P472"/>
      <c r="Q472"/>
      <c r="R472"/>
    </row>
    <row r="473" spans="15:18" x14ac:dyDescent="0.2">
      <c r="O473"/>
      <c r="P473"/>
      <c r="Q473"/>
      <c r="R473"/>
    </row>
    <row r="474" spans="15:18" x14ac:dyDescent="0.2">
      <c r="O474"/>
      <c r="P474"/>
      <c r="Q474"/>
      <c r="R474"/>
    </row>
    <row r="475" spans="15:18" x14ac:dyDescent="0.2">
      <c r="O475"/>
      <c r="P475"/>
      <c r="Q475"/>
      <c r="R475"/>
    </row>
    <row r="476" spans="15:18" x14ac:dyDescent="0.2">
      <c r="O476"/>
      <c r="P476"/>
      <c r="Q476"/>
      <c r="R476"/>
    </row>
    <row r="477" spans="15:18" x14ac:dyDescent="0.2">
      <c r="O477"/>
      <c r="P477"/>
      <c r="Q477"/>
      <c r="R477"/>
    </row>
    <row r="478" spans="15:18" x14ac:dyDescent="0.2">
      <c r="O478"/>
      <c r="P478"/>
      <c r="Q478"/>
      <c r="R478"/>
    </row>
    <row r="479" spans="15:18" x14ac:dyDescent="0.2">
      <c r="O479"/>
      <c r="P479"/>
      <c r="Q479"/>
      <c r="R479"/>
    </row>
    <row r="480" spans="15:18" x14ac:dyDescent="0.2">
      <c r="O480"/>
      <c r="P480"/>
      <c r="Q480"/>
      <c r="R480"/>
    </row>
    <row r="481" spans="15:18" x14ac:dyDescent="0.2">
      <c r="O481"/>
      <c r="P481"/>
      <c r="Q481"/>
      <c r="R481"/>
    </row>
    <row r="482" spans="15:18" x14ac:dyDescent="0.2">
      <c r="O482"/>
      <c r="P482"/>
      <c r="Q482"/>
      <c r="R482"/>
    </row>
    <row r="483" spans="15:18" x14ac:dyDescent="0.2">
      <c r="O483"/>
      <c r="P483"/>
      <c r="Q483"/>
      <c r="R483"/>
    </row>
    <row r="484" spans="15:18" x14ac:dyDescent="0.2">
      <c r="O484"/>
      <c r="P484"/>
      <c r="Q484"/>
      <c r="R484"/>
    </row>
    <row r="485" spans="15:18" x14ac:dyDescent="0.2">
      <c r="O485"/>
      <c r="P485"/>
      <c r="Q485"/>
      <c r="R485"/>
    </row>
    <row r="486" spans="15:18" x14ac:dyDescent="0.2">
      <c r="O486"/>
      <c r="P486"/>
      <c r="Q486"/>
      <c r="R486"/>
    </row>
    <row r="487" spans="15:18" x14ac:dyDescent="0.2">
      <c r="O487"/>
      <c r="P487"/>
      <c r="Q487"/>
      <c r="R487"/>
    </row>
    <row r="488" spans="15:18" x14ac:dyDescent="0.2">
      <c r="O488"/>
      <c r="P488"/>
      <c r="Q488"/>
      <c r="R488"/>
    </row>
    <row r="489" spans="15:18" x14ac:dyDescent="0.2">
      <c r="O489"/>
      <c r="P489"/>
      <c r="Q489"/>
      <c r="R489"/>
    </row>
    <row r="490" spans="15:18" x14ac:dyDescent="0.2">
      <c r="O490"/>
      <c r="P490"/>
      <c r="Q490"/>
      <c r="R490"/>
    </row>
    <row r="491" spans="15:18" x14ac:dyDescent="0.2">
      <c r="O491"/>
      <c r="P491"/>
      <c r="Q491"/>
      <c r="R491"/>
    </row>
    <row r="492" spans="15:18" x14ac:dyDescent="0.2">
      <c r="O492"/>
      <c r="P492"/>
      <c r="Q492"/>
      <c r="R492"/>
    </row>
    <row r="493" spans="15:18" x14ac:dyDescent="0.2">
      <c r="O493"/>
      <c r="P493"/>
      <c r="Q493"/>
      <c r="R493"/>
    </row>
    <row r="494" spans="15:18" x14ac:dyDescent="0.2">
      <c r="O494"/>
      <c r="P494"/>
      <c r="Q494"/>
      <c r="R494"/>
    </row>
    <row r="495" spans="15:18" x14ac:dyDescent="0.2">
      <c r="O495"/>
      <c r="P495"/>
      <c r="Q495"/>
      <c r="R495"/>
    </row>
    <row r="496" spans="15:18" x14ac:dyDescent="0.2">
      <c r="O496"/>
      <c r="P496"/>
      <c r="Q496"/>
      <c r="R496"/>
    </row>
    <row r="497" spans="15:18" x14ac:dyDescent="0.2">
      <c r="O497"/>
      <c r="P497"/>
      <c r="Q497"/>
      <c r="R497"/>
    </row>
    <row r="498" spans="15:18" x14ac:dyDescent="0.2">
      <c r="O498"/>
      <c r="P498"/>
      <c r="Q498"/>
      <c r="R498"/>
    </row>
    <row r="499" spans="15:18" x14ac:dyDescent="0.2">
      <c r="O499"/>
      <c r="P499"/>
      <c r="Q499"/>
      <c r="R499"/>
    </row>
    <row r="500" spans="15:18" x14ac:dyDescent="0.2">
      <c r="O500"/>
      <c r="P500"/>
      <c r="Q500"/>
      <c r="R500"/>
    </row>
    <row r="501" spans="15:18" x14ac:dyDescent="0.2">
      <c r="O501"/>
      <c r="P501"/>
      <c r="Q501"/>
      <c r="R501"/>
    </row>
    <row r="502" spans="15:18" x14ac:dyDescent="0.2">
      <c r="O502"/>
      <c r="P502"/>
      <c r="Q502"/>
      <c r="R502"/>
    </row>
    <row r="503" spans="15:18" x14ac:dyDescent="0.2">
      <c r="O503"/>
      <c r="P503"/>
      <c r="Q503"/>
      <c r="R503"/>
    </row>
    <row r="504" spans="15:18" x14ac:dyDescent="0.2">
      <c r="O504"/>
      <c r="P504"/>
      <c r="Q504"/>
      <c r="R504"/>
    </row>
    <row r="505" spans="15:18" x14ac:dyDescent="0.2">
      <c r="O505"/>
      <c r="P505"/>
      <c r="Q505"/>
      <c r="R505"/>
    </row>
    <row r="506" spans="15:18" x14ac:dyDescent="0.2">
      <c r="O506"/>
      <c r="P506"/>
      <c r="Q506"/>
      <c r="R506"/>
    </row>
    <row r="507" spans="15:18" x14ac:dyDescent="0.2">
      <c r="O507"/>
      <c r="P507"/>
      <c r="Q507"/>
      <c r="R507"/>
    </row>
    <row r="508" spans="15:18" x14ac:dyDescent="0.2">
      <c r="O508"/>
      <c r="P508"/>
      <c r="Q508"/>
      <c r="R508"/>
    </row>
    <row r="509" spans="15:18" x14ac:dyDescent="0.2">
      <c r="O509"/>
      <c r="P509"/>
      <c r="Q509"/>
      <c r="R509"/>
    </row>
    <row r="510" spans="15:18" x14ac:dyDescent="0.2">
      <c r="O510"/>
      <c r="P510"/>
      <c r="Q510"/>
      <c r="R510"/>
    </row>
    <row r="511" spans="15:18" x14ac:dyDescent="0.2">
      <c r="O511"/>
      <c r="P511"/>
      <c r="Q511"/>
      <c r="R511"/>
    </row>
    <row r="512" spans="15:18" x14ac:dyDescent="0.2">
      <c r="O512"/>
      <c r="P512"/>
      <c r="Q512"/>
      <c r="R512"/>
    </row>
    <row r="513" spans="15:18" x14ac:dyDescent="0.2">
      <c r="O513"/>
      <c r="P513"/>
      <c r="Q513"/>
      <c r="R513"/>
    </row>
    <row r="514" spans="15:18" x14ac:dyDescent="0.2">
      <c r="O514"/>
      <c r="P514"/>
      <c r="Q514"/>
      <c r="R514"/>
    </row>
    <row r="515" spans="15:18" x14ac:dyDescent="0.2">
      <c r="O515"/>
      <c r="P515"/>
      <c r="Q515"/>
      <c r="R515"/>
    </row>
    <row r="516" spans="15:18" x14ac:dyDescent="0.2">
      <c r="O516"/>
      <c r="P516"/>
      <c r="Q516"/>
      <c r="R516"/>
    </row>
    <row r="517" spans="15:18" x14ac:dyDescent="0.2">
      <c r="O517"/>
      <c r="P517"/>
      <c r="Q517"/>
      <c r="R517"/>
    </row>
    <row r="518" spans="15:18" x14ac:dyDescent="0.2">
      <c r="O518"/>
      <c r="P518"/>
      <c r="Q518"/>
      <c r="R518"/>
    </row>
    <row r="519" spans="15:18" x14ac:dyDescent="0.2">
      <c r="O519"/>
      <c r="P519"/>
      <c r="Q519"/>
      <c r="R519"/>
    </row>
    <row r="520" spans="15:18" x14ac:dyDescent="0.2">
      <c r="O520"/>
      <c r="P520"/>
      <c r="Q520"/>
      <c r="R520"/>
    </row>
    <row r="521" spans="15:18" x14ac:dyDescent="0.2">
      <c r="O521"/>
      <c r="P521"/>
      <c r="Q521"/>
      <c r="R521"/>
    </row>
    <row r="522" spans="15:18" x14ac:dyDescent="0.2">
      <c r="O522"/>
      <c r="P522"/>
      <c r="Q522"/>
      <c r="R522"/>
    </row>
    <row r="523" spans="15:18" x14ac:dyDescent="0.2">
      <c r="O523"/>
      <c r="P523"/>
      <c r="Q523"/>
      <c r="R523"/>
    </row>
    <row r="524" spans="15:18" x14ac:dyDescent="0.2">
      <c r="O524"/>
      <c r="P524"/>
      <c r="Q524"/>
      <c r="R524"/>
    </row>
    <row r="525" spans="15:18" x14ac:dyDescent="0.2">
      <c r="O525"/>
      <c r="P525"/>
      <c r="Q525"/>
      <c r="R525"/>
    </row>
    <row r="526" spans="15:18" x14ac:dyDescent="0.2">
      <c r="O526"/>
      <c r="P526"/>
      <c r="Q526"/>
      <c r="R526"/>
    </row>
    <row r="527" spans="15:18" x14ac:dyDescent="0.2">
      <c r="O527"/>
      <c r="P527"/>
      <c r="Q527"/>
      <c r="R527"/>
    </row>
    <row r="528" spans="15:18" x14ac:dyDescent="0.2">
      <c r="O528"/>
      <c r="P528"/>
      <c r="Q528"/>
      <c r="R528"/>
    </row>
    <row r="529" spans="15:18" x14ac:dyDescent="0.2">
      <c r="O529"/>
      <c r="P529"/>
      <c r="Q529"/>
      <c r="R529"/>
    </row>
    <row r="530" spans="15:18" x14ac:dyDescent="0.2">
      <c r="O530"/>
      <c r="P530"/>
      <c r="Q530"/>
      <c r="R530"/>
    </row>
    <row r="531" spans="15:18" x14ac:dyDescent="0.2">
      <c r="O531"/>
      <c r="P531"/>
      <c r="Q531"/>
      <c r="R531"/>
    </row>
    <row r="532" spans="15:18" x14ac:dyDescent="0.2">
      <c r="O532"/>
      <c r="P532"/>
      <c r="Q532"/>
      <c r="R532"/>
    </row>
    <row r="533" spans="15:18" x14ac:dyDescent="0.2">
      <c r="O533"/>
      <c r="P533"/>
      <c r="Q533"/>
      <c r="R533"/>
    </row>
    <row r="534" spans="15:18" x14ac:dyDescent="0.2">
      <c r="O534"/>
      <c r="P534"/>
      <c r="Q534"/>
      <c r="R534"/>
    </row>
    <row r="535" spans="15:18" x14ac:dyDescent="0.2">
      <c r="O535"/>
      <c r="P535"/>
      <c r="Q535"/>
      <c r="R535"/>
    </row>
    <row r="536" spans="15:18" x14ac:dyDescent="0.2">
      <c r="O536"/>
      <c r="P536"/>
      <c r="Q536"/>
      <c r="R536"/>
    </row>
    <row r="537" spans="15:18" x14ac:dyDescent="0.2">
      <c r="O537"/>
      <c r="P537"/>
      <c r="Q537"/>
      <c r="R537"/>
    </row>
    <row r="538" spans="15:18" x14ac:dyDescent="0.2">
      <c r="O538"/>
      <c r="P538"/>
      <c r="Q538"/>
      <c r="R538"/>
    </row>
    <row r="539" spans="15:18" x14ac:dyDescent="0.2">
      <c r="O539"/>
      <c r="P539"/>
      <c r="Q539"/>
      <c r="R539"/>
    </row>
    <row r="540" spans="15:18" x14ac:dyDescent="0.2">
      <c r="O540"/>
      <c r="P540"/>
      <c r="Q540"/>
      <c r="R540"/>
    </row>
    <row r="541" spans="15:18" x14ac:dyDescent="0.2">
      <c r="O541"/>
      <c r="P541"/>
      <c r="Q541"/>
      <c r="R541"/>
    </row>
    <row r="542" spans="15:18" x14ac:dyDescent="0.2">
      <c r="O542"/>
      <c r="P542"/>
      <c r="Q542"/>
      <c r="R542"/>
    </row>
    <row r="543" spans="15:18" x14ac:dyDescent="0.2">
      <c r="O543"/>
      <c r="P543"/>
      <c r="Q543"/>
      <c r="R543"/>
    </row>
    <row r="544" spans="15:18" x14ac:dyDescent="0.2">
      <c r="O544"/>
      <c r="P544"/>
      <c r="Q544"/>
      <c r="R544"/>
    </row>
    <row r="545" spans="15:18" x14ac:dyDescent="0.2">
      <c r="O545"/>
      <c r="P545"/>
      <c r="Q545"/>
      <c r="R545"/>
    </row>
    <row r="546" spans="15:18" x14ac:dyDescent="0.2">
      <c r="O546"/>
      <c r="P546"/>
      <c r="Q546"/>
      <c r="R546"/>
    </row>
    <row r="547" spans="15:18" x14ac:dyDescent="0.2">
      <c r="O547"/>
      <c r="P547"/>
      <c r="Q547"/>
      <c r="R547"/>
    </row>
    <row r="548" spans="15:18" x14ac:dyDescent="0.2">
      <c r="O548"/>
      <c r="P548"/>
      <c r="Q548"/>
      <c r="R548"/>
    </row>
    <row r="549" spans="15:18" x14ac:dyDescent="0.2">
      <c r="O549"/>
      <c r="P549"/>
      <c r="Q549"/>
      <c r="R549"/>
    </row>
    <row r="550" spans="15:18" x14ac:dyDescent="0.2">
      <c r="O550"/>
      <c r="P550"/>
      <c r="Q550"/>
      <c r="R550"/>
    </row>
    <row r="551" spans="15:18" x14ac:dyDescent="0.2">
      <c r="O551"/>
      <c r="P551"/>
      <c r="Q551"/>
      <c r="R551"/>
    </row>
    <row r="552" spans="15:18" x14ac:dyDescent="0.2">
      <c r="O552"/>
      <c r="P552"/>
      <c r="Q552"/>
      <c r="R552"/>
    </row>
    <row r="553" spans="15:18" x14ac:dyDescent="0.2">
      <c r="O553"/>
      <c r="P553"/>
      <c r="Q553"/>
      <c r="R553"/>
    </row>
    <row r="554" spans="15:18" x14ac:dyDescent="0.2">
      <c r="O554"/>
      <c r="P554"/>
      <c r="Q554"/>
      <c r="R554"/>
    </row>
    <row r="555" spans="15:18" x14ac:dyDescent="0.2">
      <c r="O555"/>
      <c r="P555"/>
      <c r="Q555"/>
      <c r="R555"/>
    </row>
    <row r="556" spans="15:18" x14ac:dyDescent="0.2">
      <c r="O556"/>
      <c r="P556"/>
      <c r="Q556"/>
      <c r="R556"/>
    </row>
    <row r="557" spans="15:18" x14ac:dyDescent="0.2">
      <c r="O557"/>
      <c r="P557"/>
      <c r="Q557"/>
      <c r="R557"/>
    </row>
    <row r="558" spans="15:18" x14ac:dyDescent="0.2">
      <c r="O558"/>
      <c r="P558"/>
      <c r="Q558"/>
      <c r="R558"/>
    </row>
    <row r="559" spans="15:18" x14ac:dyDescent="0.2">
      <c r="O559"/>
      <c r="P559"/>
      <c r="Q559"/>
      <c r="R559"/>
    </row>
    <row r="560" spans="15:18" x14ac:dyDescent="0.2">
      <c r="O560"/>
      <c r="P560"/>
      <c r="Q560"/>
      <c r="R560"/>
    </row>
    <row r="561" spans="15:18" x14ac:dyDescent="0.2">
      <c r="O561"/>
      <c r="P561"/>
      <c r="Q561"/>
      <c r="R561"/>
    </row>
    <row r="562" spans="15:18" x14ac:dyDescent="0.2">
      <c r="O562"/>
      <c r="P562"/>
      <c r="Q562"/>
      <c r="R562"/>
    </row>
    <row r="563" spans="15:18" x14ac:dyDescent="0.2">
      <c r="O563"/>
      <c r="P563"/>
      <c r="Q563"/>
      <c r="R563"/>
    </row>
    <row r="564" spans="15:18" x14ac:dyDescent="0.2">
      <c r="O564"/>
      <c r="P564"/>
      <c r="Q564"/>
      <c r="R564"/>
    </row>
    <row r="565" spans="15:18" x14ac:dyDescent="0.2">
      <c r="O565"/>
      <c r="P565"/>
      <c r="Q565"/>
      <c r="R565"/>
    </row>
    <row r="566" spans="15:18" x14ac:dyDescent="0.2">
      <c r="O566"/>
      <c r="P566"/>
      <c r="Q566"/>
      <c r="R566"/>
    </row>
    <row r="567" spans="15:18" x14ac:dyDescent="0.2">
      <c r="O567"/>
      <c r="P567"/>
      <c r="Q567"/>
      <c r="R567"/>
    </row>
    <row r="568" spans="15:18" x14ac:dyDescent="0.2">
      <c r="O568"/>
      <c r="P568"/>
      <c r="Q568"/>
      <c r="R568"/>
    </row>
    <row r="569" spans="15:18" x14ac:dyDescent="0.2">
      <c r="O569"/>
      <c r="P569"/>
      <c r="Q569"/>
      <c r="R569"/>
    </row>
    <row r="570" spans="15:18" x14ac:dyDescent="0.2">
      <c r="O570"/>
      <c r="P570"/>
      <c r="Q570"/>
      <c r="R570"/>
    </row>
    <row r="571" spans="15:18" x14ac:dyDescent="0.2">
      <c r="O571"/>
      <c r="P571"/>
      <c r="Q571"/>
      <c r="R571"/>
    </row>
    <row r="572" spans="15:18" x14ac:dyDescent="0.2">
      <c r="O572"/>
      <c r="P572"/>
      <c r="Q572"/>
      <c r="R572"/>
    </row>
    <row r="573" spans="15:18" x14ac:dyDescent="0.2">
      <c r="O573"/>
      <c r="P573"/>
      <c r="Q573"/>
      <c r="R573"/>
    </row>
    <row r="574" spans="15:18" x14ac:dyDescent="0.2">
      <c r="O574"/>
      <c r="P574"/>
      <c r="Q574"/>
      <c r="R574"/>
    </row>
    <row r="575" spans="15:18" x14ac:dyDescent="0.2">
      <c r="O575"/>
      <c r="P575"/>
      <c r="Q575"/>
      <c r="R575"/>
    </row>
    <row r="576" spans="15:18" x14ac:dyDescent="0.2">
      <c r="O576"/>
      <c r="P576"/>
      <c r="Q576"/>
      <c r="R576"/>
    </row>
    <row r="577" spans="15:18" x14ac:dyDescent="0.2">
      <c r="O577"/>
      <c r="P577"/>
      <c r="Q577"/>
      <c r="R577"/>
    </row>
    <row r="578" spans="15:18" x14ac:dyDescent="0.2">
      <c r="O578"/>
      <c r="P578"/>
      <c r="Q578"/>
      <c r="R578"/>
    </row>
    <row r="579" spans="15:18" x14ac:dyDescent="0.2">
      <c r="O579"/>
      <c r="P579"/>
      <c r="Q579"/>
      <c r="R579"/>
    </row>
    <row r="580" spans="15:18" x14ac:dyDescent="0.2">
      <c r="O580"/>
      <c r="P580"/>
      <c r="Q580"/>
      <c r="R580"/>
    </row>
    <row r="581" spans="15:18" x14ac:dyDescent="0.2">
      <c r="O581"/>
      <c r="P581"/>
      <c r="Q581"/>
      <c r="R581"/>
    </row>
    <row r="582" spans="15:18" x14ac:dyDescent="0.2">
      <c r="O582"/>
      <c r="P582"/>
      <c r="Q582"/>
      <c r="R582"/>
    </row>
    <row r="583" spans="15:18" x14ac:dyDescent="0.2">
      <c r="O583"/>
      <c r="P583"/>
      <c r="Q583"/>
      <c r="R583"/>
    </row>
    <row r="584" spans="15:18" x14ac:dyDescent="0.2">
      <c r="O584"/>
      <c r="P584"/>
      <c r="Q584"/>
      <c r="R584"/>
    </row>
    <row r="585" spans="15:18" x14ac:dyDescent="0.2">
      <c r="O585"/>
      <c r="P585"/>
      <c r="Q585"/>
      <c r="R585"/>
    </row>
    <row r="586" spans="15:18" x14ac:dyDescent="0.2">
      <c r="O586"/>
      <c r="P586"/>
      <c r="Q586"/>
      <c r="R586"/>
    </row>
    <row r="587" spans="15:18" x14ac:dyDescent="0.2">
      <c r="O587"/>
      <c r="P587"/>
      <c r="Q587"/>
      <c r="R587"/>
    </row>
    <row r="588" spans="15:18" x14ac:dyDescent="0.2">
      <c r="O588"/>
      <c r="P588"/>
      <c r="Q588"/>
      <c r="R588"/>
    </row>
    <row r="589" spans="15:18" x14ac:dyDescent="0.2">
      <c r="O589"/>
      <c r="P589"/>
      <c r="Q589"/>
      <c r="R589"/>
    </row>
    <row r="590" spans="15:18" x14ac:dyDescent="0.2">
      <c r="O590"/>
      <c r="P590"/>
      <c r="Q590"/>
      <c r="R590"/>
    </row>
    <row r="591" spans="15:18" x14ac:dyDescent="0.2">
      <c r="O591"/>
      <c r="P591"/>
      <c r="Q591"/>
      <c r="R591"/>
    </row>
    <row r="592" spans="15:18" x14ac:dyDescent="0.2">
      <c r="O592"/>
      <c r="P592"/>
      <c r="Q592"/>
      <c r="R592"/>
    </row>
    <row r="593" spans="15:18" x14ac:dyDescent="0.2">
      <c r="O593"/>
      <c r="P593"/>
      <c r="Q593"/>
      <c r="R593"/>
    </row>
    <row r="594" spans="15:18" x14ac:dyDescent="0.2">
      <c r="O594"/>
      <c r="P594"/>
      <c r="Q594"/>
      <c r="R594"/>
    </row>
    <row r="595" spans="15:18" x14ac:dyDescent="0.2">
      <c r="O595"/>
      <c r="P595"/>
      <c r="Q595"/>
      <c r="R595"/>
    </row>
    <row r="596" spans="15:18" x14ac:dyDescent="0.2">
      <c r="O596"/>
      <c r="P596"/>
      <c r="Q596"/>
      <c r="R596"/>
    </row>
    <row r="597" spans="15:18" x14ac:dyDescent="0.2">
      <c r="O597"/>
      <c r="P597"/>
      <c r="Q597"/>
      <c r="R597"/>
    </row>
    <row r="598" spans="15:18" x14ac:dyDescent="0.2">
      <c r="O598"/>
      <c r="P598"/>
      <c r="Q598"/>
      <c r="R598"/>
    </row>
    <row r="599" spans="15:18" x14ac:dyDescent="0.2">
      <c r="O599"/>
      <c r="P599"/>
      <c r="Q599"/>
      <c r="R599"/>
    </row>
    <row r="600" spans="15:18" x14ac:dyDescent="0.2">
      <c r="O600"/>
      <c r="P600"/>
      <c r="Q600"/>
      <c r="R600"/>
    </row>
    <row r="601" spans="15:18" x14ac:dyDescent="0.2">
      <c r="O601"/>
      <c r="P601"/>
      <c r="Q601"/>
      <c r="R601"/>
    </row>
    <row r="602" spans="15:18" x14ac:dyDescent="0.2">
      <c r="O602"/>
      <c r="P602"/>
      <c r="Q602"/>
      <c r="R602"/>
    </row>
    <row r="603" spans="15:18" x14ac:dyDescent="0.2">
      <c r="O603"/>
      <c r="P603"/>
      <c r="Q603"/>
      <c r="R603"/>
    </row>
    <row r="604" spans="15:18" x14ac:dyDescent="0.2">
      <c r="O604"/>
      <c r="P604"/>
      <c r="Q604"/>
      <c r="R604"/>
    </row>
    <row r="605" spans="15:18" x14ac:dyDescent="0.2">
      <c r="O605"/>
      <c r="P605"/>
      <c r="Q605"/>
      <c r="R605"/>
    </row>
    <row r="606" spans="15:18" x14ac:dyDescent="0.2">
      <c r="O606"/>
      <c r="P606"/>
      <c r="Q606"/>
      <c r="R606"/>
    </row>
    <row r="607" spans="15:18" x14ac:dyDescent="0.2">
      <c r="O607"/>
      <c r="P607"/>
      <c r="Q607"/>
      <c r="R607"/>
    </row>
    <row r="608" spans="15:18" x14ac:dyDescent="0.2">
      <c r="O608"/>
      <c r="P608"/>
      <c r="Q608"/>
      <c r="R608"/>
    </row>
    <row r="609" spans="15:18" x14ac:dyDescent="0.2">
      <c r="O609"/>
      <c r="P609"/>
      <c r="Q609"/>
      <c r="R609"/>
    </row>
    <row r="610" spans="15:18" x14ac:dyDescent="0.2">
      <c r="O610"/>
      <c r="P610"/>
      <c r="Q610"/>
      <c r="R610"/>
    </row>
    <row r="611" spans="15:18" x14ac:dyDescent="0.2">
      <c r="O611"/>
      <c r="P611"/>
      <c r="Q611"/>
      <c r="R611"/>
    </row>
    <row r="612" spans="15:18" x14ac:dyDescent="0.2">
      <c r="O612"/>
      <c r="P612"/>
      <c r="Q612"/>
      <c r="R612"/>
    </row>
    <row r="613" spans="15:18" x14ac:dyDescent="0.2">
      <c r="O613"/>
      <c r="P613"/>
      <c r="Q613"/>
      <c r="R613"/>
    </row>
    <row r="614" spans="15:18" x14ac:dyDescent="0.2">
      <c r="O614"/>
      <c r="P614"/>
      <c r="Q614"/>
      <c r="R614"/>
    </row>
    <row r="615" spans="15:18" x14ac:dyDescent="0.2">
      <c r="O615"/>
      <c r="P615"/>
      <c r="Q615"/>
      <c r="R615"/>
    </row>
    <row r="616" spans="15:18" x14ac:dyDescent="0.2">
      <c r="O616"/>
      <c r="P616"/>
      <c r="Q616"/>
      <c r="R616"/>
    </row>
    <row r="617" spans="15:18" x14ac:dyDescent="0.2">
      <c r="O617"/>
      <c r="P617"/>
      <c r="Q617"/>
      <c r="R617"/>
    </row>
    <row r="618" spans="15:18" x14ac:dyDescent="0.2">
      <c r="O618"/>
      <c r="P618"/>
      <c r="Q618"/>
      <c r="R618"/>
    </row>
    <row r="619" spans="15:18" x14ac:dyDescent="0.2">
      <c r="O619"/>
      <c r="P619"/>
      <c r="Q619"/>
      <c r="R619"/>
    </row>
    <row r="620" spans="15:18" x14ac:dyDescent="0.2">
      <c r="O620"/>
      <c r="P620"/>
      <c r="Q620"/>
      <c r="R620"/>
    </row>
    <row r="621" spans="15:18" x14ac:dyDescent="0.2">
      <c r="O621"/>
      <c r="P621"/>
      <c r="Q621"/>
      <c r="R621"/>
    </row>
    <row r="622" spans="15:18" x14ac:dyDescent="0.2">
      <c r="O622"/>
      <c r="P622"/>
      <c r="Q622"/>
      <c r="R622"/>
    </row>
    <row r="623" spans="15:18" x14ac:dyDescent="0.2">
      <c r="O623"/>
      <c r="P623"/>
      <c r="Q623"/>
      <c r="R623"/>
    </row>
    <row r="624" spans="15:18" x14ac:dyDescent="0.2">
      <c r="O624"/>
      <c r="P624"/>
      <c r="Q624"/>
      <c r="R624"/>
    </row>
    <row r="625" spans="15:18" x14ac:dyDescent="0.2">
      <c r="O625"/>
      <c r="P625"/>
      <c r="Q625"/>
      <c r="R625"/>
    </row>
    <row r="626" spans="15:18" x14ac:dyDescent="0.2">
      <c r="O626"/>
      <c r="P626"/>
      <c r="Q626"/>
      <c r="R626"/>
    </row>
    <row r="627" spans="15:18" x14ac:dyDescent="0.2">
      <c r="O627"/>
      <c r="P627"/>
      <c r="Q627"/>
      <c r="R627"/>
    </row>
    <row r="628" spans="15:18" x14ac:dyDescent="0.2">
      <c r="O628"/>
      <c r="P628"/>
      <c r="Q628"/>
      <c r="R628"/>
    </row>
    <row r="629" spans="15:18" x14ac:dyDescent="0.2">
      <c r="O629"/>
      <c r="P629"/>
      <c r="Q629"/>
      <c r="R629"/>
    </row>
    <row r="630" spans="15:18" x14ac:dyDescent="0.2">
      <c r="O630"/>
      <c r="P630"/>
      <c r="Q630"/>
      <c r="R630"/>
    </row>
    <row r="631" spans="15:18" x14ac:dyDescent="0.2">
      <c r="O631"/>
      <c r="P631"/>
      <c r="Q631"/>
      <c r="R631"/>
    </row>
    <row r="632" spans="15:18" x14ac:dyDescent="0.2">
      <c r="O632"/>
      <c r="P632"/>
      <c r="Q632"/>
      <c r="R632"/>
    </row>
    <row r="633" spans="15:18" x14ac:dyDescent="0.2">
      <c r="O633"/>
      <c r="P633"/>
      <c r="Q633"/>
      <c r="R633"/>
    </row>
    <row r="634" spans="15:18" x14ac:dyDescent="0.2">
      <c r="O634"/>
      <c r="P634"/>
      <c r="Q634"/>
      <c r="R634"/>
    </row>
    <row r="635" spans="15:18" x14ac:dyDescent="0.2">
      <c r="O635"/>
      <c r="P635"/>
      <c r="Q635"/>
      <c r="R635"/>
    </row>
    <row r="636" spans="15:18" x14ac:dyDescent="0.2">
      <c r="O636"/>
      <c r="P636"/>
      <c r="Q636"/>
      <c r="R636"/>
    </row>
    <row r="637" spans="15:18" x14ac:dyDescent="0.2">
      <c r="O637"/>
      <c r="P637"/>
      <c r="Q637"/>
      <c r="R637"/>
    </row>
    <row r="638" spans="15:18" x14ac:dyDescent="0.2">
      <c r="O638"/>
      <c r="P638"/>
      <c r="Q638"/>
      <c r="R638"/>
    </row>
    <row r="639" spans="15:18" x14ac:dyDescent="0.2">
      <c r="O639"/>
      <c r="P639"/>
      <c r="Q639"/>
      <c r="R639"/>
    </row>
    <row r="640" spans="15:18" x14ac:dyDescent="0.2">
      <c r="O640"/>
      <c r="P640"/>
      <c r="Q640"/>
      <c r="R640"/>
    </row>
    <row r="641" spans="15:18" x14ac:dyDescent="0.2">
      <c r="O641"/>
      <c r="P641"/>
      <c r="Q641"/>
      <c r="R641"/>
    </row>
    <row r="642" spans="15:18" x14ac:dyDescent="0.2">
      <c r="O642"/>
      <c r="P642"/>
      <c r="Q642"/>
      <c r="R642"/>
    </row>
    <row r="643" spans="15:18" x14ac:dyDescent="0.2">
      <c r="O643"/>
      <c r="P643"/>
      <c r="Q643"/>
      <c r="R643"/>
    </row>
    <row r="644" spans="15:18" x14ac:dyDescent="0.2">
      <c r="O644"/>
      <c r="P644"/>
      <c r="Q644"/>
      <c r="R644"/>
    </row>
    <row r="645" spans="15:18" x14ac:dyDescent="0.2">
      <c r="O645"/>
      <c r="P645"/>
      <c r="Q645"/>
      <c r="R645"/>
    </row>
    <row r="646" spans="15:18" x14ac:dyDescent="0.2">
      <c r="O646"/>
      <c r="P646"/>
      <c r="Q646"/>
      <c r="R646"/>
    </row>
    <row r="647" spans="15:18" x14ac:dyDescent="0.2">
      <c r="O647"/>
      <c r="P647"/>
      <c r="Q647"/>
      <c r="R647"/>
    </row>
    <row r="648" spans="15:18" x14ac:dyDescent="0.2">
      <c r="O648"/>
      <c r="P648"/>
      <c r="Q648"/>
      <c r="R648"/>
    </row>
    <row r="649" spans="15:18" x14ac:dyDescent="0.2">
      <c r="O649"/>
      <c r="P649"/>
      <c r="Q649"/>
      <c r="R649"/>
    </row>
    <row r="650" spans="15:18" x14ac:dyDescent="0.2">
      <c r="O650"/>
      <c r="P650"/>
      <c r="Q650"/>
      <c r="R650"/>
    </row>
    <row r="651" spans="15:18" x14ac:dyDescent="0.2">
      <c r="O651"/>
      <c r="P651"/>
      <c r="Q651"/>
      <c r="R651"/>
    </row>
    <row r="652" spans="15:18" x14ac:dyDescent="0.2">
      <c r="O652"/>
      <c r="P652"/>
      <c r="Q652"/>
      <c r="R652"/>
    </row>
    <row r="653" spans="15:18" x14ac:dyDescent="0.2">
      <c r="O653"/>
      <c r="P653"/>
      <c r="Q653"/>
      <c r="R653"/>
    </row>
    <row r="654" spans="15:18" x14ac:dyDescent="0.2">
      <c r="O654"/>
      <c r="P654"/>
      <c r="Q654"/>
      <c r="R654"/>
    </row>
    <row r="655" spans="15:18" x14ac:dyDescent="0.2">
      <c r="O655"/>
      <c r="P655"/>
      <c r="Q655"/>
      <c r="R655"/>
    </row>
    <row r="656" spans="15:18" x14ac:dyDescent="0.2">
      <c r="O656"/>
      <c r="P656"/>
      <c r="Q656"/>
      <c r="R656"/>
    </row>
    <row r="657" spans="15:18" x14ac:dyDescent="0.2">
      <c r="O657"/>
      <c r="P657"/>
      <c r="Q657"/>
      <c r="R657"/>
    </row>
    <row r="658" spans="15:18" x14ac:dyDescent="0.2">
      <c r="O658"/>
      <c r="P658"/>
      <c r="Q658"/>
      <c r="R658"/>
    </row>
    <row r="659" spans="15:18" x14ac:dyDescent="0.2">
      <c r="O659"/>
      <c r="P659"/>
      <c r="Q659"/>
      <c r="R659"/>
    </row>
    <row r="660" spans="15:18" x14ac:dyDescent="0.2">
      <c r="O660"/>
      <c r="P660"/>
      <c r="Q660"/>
      <c r="R660"/>
    </row>
    <row r="661" spans="15:18" x14ac:dyDescent="0.2">
      <c r="O661"/>
      <c r="P661"/>
      <c r="Q661"/>
      <c r="R661"/>
    </row>
    <row r="662" spans="15:18" x14ac:dyDescent="0.2">
      <c r="O662"/>
      <c r="P662"/>
      <c r="Q662"/>
      <c r="R662"/>
    </row>
    <row r="663" spans="15:18" x14ac:dyDescent="0.2">
      <c r="O663"/>
      <c r="P663"/>
      <c r="Q663"/>
      <c r="R663"/>
    </row>
    <row r="664" spans="15:18" x14ac:dyDescent="0.2">
      <c r="O664"/>
      <c r="P664"/>
      <c r="Q664"/>
      <c r="R664"/>
    </row>
    <row r="665" spans="15:18" x14ac:dyDescent="0.2">
      <c r="O665"/>
      <c r="P665"/>
      <c r="Q665"/>
      <c r="R665"/>
    </row>
    <row r="666" spans="15:18" x14ac:dyDescent="0.2">
      <c r="O666"/>
      <c r="P666"/>
      <c r="Q666"/>
      <c r="R666"/>
    </row>
    <row r="667" spans="15:18" x14ac:dyDescent="0.2">
      <c r="O667"/>
      <c r="P667"/>
      <c r="Q667"/>
      <c r="R667"/>
    </row>
    <row r="668" spans="15:18" x14ac:dyDescent="0.2">
      <c r="O668"/>
      <c r="P668"/>
      <c r="Q668"/>
      <c r="R668"/>
    </row>
    <row r="669" spans="15:18" x14ac:dyDescent="0.2">
      <c r="O669"/>
      <c r="P669"/>
      <c r="Q669"/>
      <c r="R669"/>
    </row>
    <row r="670" spans="15:18" x14ac:dyDescent="0.2">
      <c r="O670"/>
      <c r="P670"/>
      <c r="Q670"/>
      <c r="R670"/>
    </row>
    <row r="671" spans="15:18" x14ac:dyDescent="0.2">
      <c r="O671"/>
      <c r="P671"/>
      <c r="Q671"/>
      <c r="R671"/>
    </row>
    <row r="672" spans="15:18" x14ac:dyDescent="0.2">
      <c r="O672"/>
      <c r="P672"/>
      <c r="Q672"/>
      <c r="R672"/>
    </row>
    <row r="673" spans="15:18" x14ac:dyDescent="0.2">
      <c r="O673"/>
      <c r="P673"/>
      <c r="Q673"/>
      <c r="R673"/>
    </row>
    <row r="674" spans="15:18" x14ac:dyDescent="0.2">
      <c r="O674"/>
      <c r="P674"/>
      <c r="Q674"/>
      <c r="R674"/>
    </row>
    <row r="675" spans="15:18" x14ac:dyDescent="0.2">
      <c r="O675"/>
      <c r="P675"/>
      <c r="Q675"/>
      <c r="R675"/>
    </row>
    <row r="676" spans="15:18" x14ac:dyDescent="0.2">
      <c r="O676"/>
      <c r="P676"/>
      <c r="Q676"/>
      <c r="R676"/>
    </row>
    <row r="677" spans="15:18" x14ac:dyDescent="0.2">
      <c r="O677"/>
      <c r="P677"/>
      <c r="Q677"/>
      <c r="R677"/>
    </row>
    <row r="678" spans="15:18" x14ac:dyDescent="0.2">
      <c r="O678"/>
      <c r="P678"/>
      <c r="Q678"/>
      <c r="R678"/>
    </row>
    <row r="679" spans="15:18" x14ac:dyDescent="0.2">
      <c r="O679"/>
      <c r="P679"/>
      <c r="Q679"/>
      <c r="R679"/>
    </row>
    <row r="680" spans="15:18" x14ac:dyDescent="0.2">
      <c r="O680"/>
      <c r="P680"/>
      <c r="Q680"/>
      <c r="R680"/>
    </row>
    <row r="681" spans="15:18" x14ac:dyDescent="0.2">
      <c r="O681"/>
      <c r="P681"/>
      <c r="Q681"/>
      <c r="R681"/>
    </row>
    <row r="682" spans="15:18" x14ac:dyDescent="0.2">
      <c r="O682"/>
      <c r="P682"/>
      <c r="Q682"/>
      <c r="R682"/>
    </row>
    <row r="683" spans="15:18" x14ac:dyDescent="0.2">
      <c r="O683"/>
      <c r="P683"/>
      <c r="Q683"/>
      <c r="R683"/>
    </row>
    <row r="684" spans="15:18" x14ac:dyDescent="0.2">
      <c r="O684"/>
      <c r="P684"/>
      <c r="Q684"/>
      <c r="R684"/>
    </row>
    <row r="685" spans="15:18" x14ac:dyDescent="0.2">
      <c r="O685"/>
      <c r="P685"/>
      <c r="Q685"/>
      <c r="R685"/>
    </row>
    <row r="686" spans="15:18" x14ac:dyDescent="0.2">
      <c r="O686"/>
      <c r="P686"/>
      <c r="Q686"/>
      <c r="R686"/>
    </row>
    <row r="687" spans="15:18" x14ac:dyDescent="0.2">
      <c r="O687"/>
      <c r="P687"/>
      <c r="Q687"/>
      <c r="R687"/>
    </row>
    <row r="688" spans="15:18" x14ac:dyDescent="0.2">
      <c r="O688"/>
      <c r="P688"/>
      <c r="Q688"/>
      <c r="R688"/>
    </row>
    <row r="689" spans="15:18" x14ac:dyDescent="0.2">
      <c r="O689"/>
      <c r="P689"/>
      <c r="Q689"/>
      <c r="R689"/>
    </row>
    <row r="690" spans="15:18" x14ac:dyDescent="0.2">
      <c r="O690"/>
      <c r="P690"/>
      <c r="Q690"/>
      <c r="R690"/>
    </row>
    <row r="691" spans="15:18" x14ac:dyDescent="0.2">
      <c r="O691"/>
      <c r="P691"/>
      <c r="Q691"/>
      <c r="R691"/>
    </row>
    <row r="692" spans="15:18" x14ac:dyDescent="0.2">
      <c r="O692"/>
      <c r="P692"/>
      <c r="Q692"/>
      <c r="R692"/>
    </row>
    <row r="693" spans="15:18" x14ac:dyDescent="0.2">
      <c r="O693"/>
      <c r="P693"/>
      <c r="Q693"/>
      <c r="R693"/>
    </row>
    <row r="694" spans="15:18" x14ac:dyDescent="0.2">
      <c r="O694"/>
      <c r="P694"/>
      <c r="Q694"/>
      <c r="R694"/>
    </row>
    <row r="695" spans="15:18" x14ac:dyDescent="0.2">
      <c r="O695"/>
      <c r="P695"/>
      <c r="Q695"/>
      <c r="R695"/>
    </row>
    <row r="696" spans="15:18" x14ac:dyDescent="0.2">
      <c r="O696"/>
      <c r="P696"/>
      <c r="Q696"/>
      <c r="R696"/>
    </row>
    <row r="697" spans="15:18" x14ac:dyDescent="0.2">
      <c r="O697"/>
      <c r="P697"/>
      <c r="Q697"/>
      <c r="R697"/>
    </row>
    <row r="698" spans="15:18" x14ac:dyDescent="0.2">
      <c r="O698"/>
      <c r="P698"/>
      <c r="Q698"/>
      <c r="R698"/>
    </row>
    <row r="699" spans="15:18" x14ac:dyDescent="0.2">
      <c r="O699"/>
      <c r="P699"/>
      <c r="Q699"/>
      <c r="R699"/>
    </row>
    <row r="700" spans="15:18" x14ac:dyDescent="0.2">
      <c r="O700"/>
      <c r="P700"/>
      <c r="Q700"/>
      <c r="R700"/>
    </row>
    <row r="701" spans="15:18" x14ac:dyDescent="0.2">
      <c r="O701"/>
      <c r="P701"/>
      <c r="Q701"/>
      <c r="R701"/>
    </row>
    <row r="702" spans="15:18" x14ac:dyDescent="0.2">
      <c r="O702"/>
      <c r="P702"/>
      <c r="Q702"/>
      <c r="R702"/>
    </row>
    <row r="703" spans="15:18" x14ac:dyDescent="0.2">
      <c r="O703"/>
      <c r="P703"/>
      <c r="Q703"/>
      <c r="R703"/>
    </row>
    <row r="704" spans="15:18" x14ac:dyDescent="0.2">
      <c r="O704"/>
      <c r="P704"/>
      <c r="Q704"/>
      <c r="R704"/>
    </row>
    <row r="705" spans="15:18" x14ac:dyDescent="0.2">
      <c r="O705"/>
      <c r="P705"/>
      <c r="Q705"/>
      <c r="R705"/>
    </row>
    <row r="706" spans="15:18" x14ac:dyDescent="0.2">
      <c r="O706"/>
      <c r="P706"/>
      <c r="Q706"/>
      <c r="R706"/>
    </row>
    <row r="707" spans="15:18" x14ac:dyDescent="0.2">
      <c r="O707"/>
      <c r="P707"/>
      <c r="Q707"/>
      <c r="R707"/>
    </row>
    <row r="708" spans="15:18" x14ac:dyDescent="0.2">
      <c r="O708"/>
      <c r="P708"/>
      <c r="Q708"/>
      <c r="R708"/>
    </row>
    <row r="709" spans="15:18" x14ac:dyDescent="0.2">
      <c r="O709"/>
      <c r="P709"/>
      <c r="Q709"/>
      <c r="R709"/>
    </row>
    <row r="710" spans="15:18" x14ac:dyDescent="0.2">
      <c r="O710"/>
      <c r="P710"/>
      <c r="Q710"/>
      <c r="R710"/>
    </row>
    <row r="711" spans="15:18" x14ac:dyDescent="0.2">
      <c r="O711"/>
      <c r="P711"/>
      <c r="Q711"/>
      <c r="R711"/>
    </row>
    <row r="712" spans="15:18" x14ac:dyDescent="0.2">
      <c r="O712"/>
      <c r="P712"/>
      <c r="Q712"/>
      <c r="R712"/>
    </row>
    <row r="713" spans="15:18" x14ac:dyDescent="0.2">
      <c r="O713"/>
      <c r="P713"/>
      <c r="Q713"/>
      <c r="R713"/>
    </row>
    <row r="714" spans="15:18" x14ac:dyDescent="0.2">
      <c r="O714"/>
      <c r="P714"/>
      <c r="Q714"/>
      <c r="R714"/>
    </row>
    <row r="715" spans="15:18" x14ac:dyDescent="0.2">
      <c r="O715"/>
      <c r="P715"/>
      <c r="Q715"/>
      <c r="R715"/>
    </row>
    <row r="716" spans="15:18" x14ac:dyDescent="0.2">
      <c r="O716"/>
      <c r="P716"/>
      <c r="Q716"/>
      <c r="R716"/>
    </row>
    <row r="717" spans="15:18" x14ac:dyDescent="0.2">
      <c r="O717"/>
      <c r="P717"/>
      <c r="Q717"/>
      <c r="R717"/>
    </row>
    <row r="718" spans="15:18" x14ac:dyDescent="0.2">
      <c r="O718"/>
      <c r="P718"/>
      <c r="Q718"/>
      <c r="R718"/>
    </row>
    <row r="719" spans="15:18" x14ac:dyDescent="0.2">
      <c r="O719"/>
      <c r="P719"/>
      <c r="Q719"/>
      <c r="R719"/>
    </row>
    <row r="720" spans="15:18" x14ac:dyDescent="0.2">
      <c r="O720"/>
      <c r="P720"/>
      <c r="Q720"/>
      <c r="R720"/>
    </row>
    <row r="721" spans="15:18" x14ac:dyDescent="0.2">
      <c r="O721"/>
      <c r="P721"/>
      <c r="Q721"/>
      <c r="R721"/>
    </row>
    <row r="722" spans="15:18" x14ac:dyDescent="0.2">
      <c r="O722"/>
      <c r="P722"/>
      <c r="Q722"/>
      <c r="R722"/>
    </row>
    <row r="723" spans="15:18" x14ac:dyDescent="0.2">
      <c r="O723"/>
      <c r="P723"/>
      <c r="Q723"/>
      <c r="R723"/>
    </row>
    <row r="724" spans="15:18" x14ac:dyDescent="0.2">
      <c r="O724"/>
      <c r="P724"/>
      <c r="Q724"/>
      <c r="R724"/>
    </row>
    <row r="725" spans="15:18" x14ac:dyDescent="0.2">
      <c r="O725"/>
      <c r="P725"/>
      <c r="Q725"/>
      <c r="R725"/>
    </row>
    <row r="726" spans="15:18" x14ac:dyDescent="0.2">
      <c r="O726"/>
      <c r="P726"/>
      <c r="Q726"/>
      <c r="R726"/>
    </row>
    <row r="727" spans="15:18" x14ac:dyDescent="0.2">
      <c r="O727"/>
      <c r="P727"/>
      <c r="Q727"/>
      <c r="R727"/>
    </row>
    <row r="728" spans="15:18" x14ac:dyDescent="0.2">
      <c r="O728"/>
      <c r="P728"/>
      <c r="Q728"/>
      <c r="R728"/>
    </row>
    <row r="729" spans="15:18" x14ac:dyDescent="0.2">
      <c r="O729"/>
      <c r="P729"/>
      <c r="Q729"/>
      <c r="R729"/>
    </row>
    <row r="730" spans="15:18" x14ac:dyDescent="0.2">
      <c r="O730"/>
      <c r="P730"/>
      <c r="Q730"/>
      <c r="R730"/>
    </row>
    <row r="731" spans="15:18" x14ac:dyDescent="0.2">
      <c r="O731"/>
      <c r="P731"/>
      <c r="Q731"/>
      <c r="R731"/>
    </row>
    <row r="732" spans="15:18" x14ac:dyDescent="0.2">
      <c r="O732"/>
      <c r="P732"/>
      <c r="Q732"/>
      <c r="R732"/>
    </row>
    <row r="733" spans="15:18" x14ac:dyDescent="0.2">
      <c r="O733"/>
      <c r="P733"/>
      <c r="Q733"/>
      <c r="R733"/>
    </row>
    <row r="734" spans="15:18" x14ac:dyDescent="0.2">
      <c r="O734"/>
      <c r="P734"/>
      <c r="Q734"/>
      <c r="R734"/>
    </row>
    <row r="735" spans="15:18" x14ac:dyDescent="0.2">
      <c r="O735"/>
      <c r="P735"/>
      <c r="Q735"/>
      <c r="R735"/>
    </row>
    <row r="736" spans="15:18" x14ac:dyDescent="0.2">
      <c r="O736"/>
      <c r="P736"/>
      <c r="Q736"/>
      <c r="R736"/>
    </row>
    <row r="737" spans="15:18" x14ac:dyDescent="0.2">
      <c r="O737"/>
      <c r="P737"/>
      <c r="Q737"/>
      <c r="R737"/>
    </row>
    <row r="738" spans="15:18" x14ac:dyDescent="0.2">
      <c r="O738"/>
      <c r="P738"/>
      <c r="Q738"/>
      <c r="R738"/>
    </row>
    <row r="739" spans="15:18" x14ac:dyDescent="0.2">
      <c r="O739"/>
      <c r="P739"/>
      <c r="Q739"/>
      <c r="R739"/>
    </row>
    <row r="740" spans="15:18" x14ac:dyDescent="0.2">
      <c r="O740"/>
      <c r="P740"/>
      <c r="Q740"/>
      <c r="R740"/>
    </row>
    <row r="741" spans="15:18" x14ac:dyDescent="0.2">
      <c r="O741"/>
      <c r="P741"/>
      <c r="Q741"/>
      <c r="R741"/>
    </row>
    <row r="742" spans="15:18" x14ac:dyDescent="0.2">
      <c r="O742"/>
      <c r="P742"/>
      <c r="Q742"/>
      <c r="R742"/>
    </row>
    <row r="743" spans="15:18" x14ac:dyDescent="0.2">
      <c r="O743"/>
      <c r="P743"/>
      <c r="Q743"/>
      <c r="R743"/>
    </row>
    <row r="744" spans="15:18" x14ac:dyDescent="0.2">
      <c r="O744"/>
      <c r="P744"/>
      <c r="Q744"/>
      <c r="R744"/>
    </row>
    <row r="745" spans="15:18" x14ac:dyDescent="0.2">
      <c r="O745"/>
      <c r="P745"/>
      <c r="Q745"/>
      <c r="R745"/>
    </row>
    <row r="746" spans="15:18" x14ac:dyDescent="0.2">
      <c r="O746"/>
      <c r="P746"/>
      <c r="Q746"/>
      <c r="R746"/>
    </row>
    <row r="747" spans="15:18" x14ac:dyDescent="0.2">
      <c r="O747"/>
      <c r="P747"/>
      <c r="Q747"/>
      <c r="R747"/>
    </row>
    <row r="748" spans="15:18" x14ac:dyDescent="0.2">
      <c r="O748"/>
      <c r="P748"/>
      <c r="Q748"/>
      <c r="R748"/>
    </row>
    <row r="749" spans="15:18" x14ac:dyDescent="0.2">
      <c r="O749"/>
      <c r="P749"/>
      <c r="Q749"/>
      <c r="R749"/>
    </row>
    <row r="750" spans="15:18" x14ac:dyDescent="0.2">
      <c r="O750"/>
      <c r="P750"/>
      <c r="Q750"/>
      <c r="R750"/>
    </row>
    <row r="751" spans="15:18" x14ac:dyDescent="0.2">
      <c r="O751"/>
      <c r="P751"/>
      <c r="Q751"/>
      <c r="R751"/>
    </row>
    <row r="752" spans="15:18" x14ac:dyDescent="0.2">
      <c r="O752"/>
      <c r="P752"/>
      <c r="Q752"/>
      <c r="R752"/>
    </row>
    <row r="753" spans="15:18" x14ac:dyDescent="0.2">
      <c r="O753"/>
      <c r="P753"/>
      <c r="Q753"/>
      <c r="R753"/>
    </row>
    <row r="754" spans="15:18" x14ac:dyDescent="0.2">
      <c r="O754"/>
      <c r="P754"/>
      <c r="Q754"/>
      <c r="R754"/>
    </row>
    <row r="755" spans="15:18" x14ac:dyDescent="0.2">
      <c r="O755"/>
      <c r="P755"/>
      <c r="Q755"/>
      <c r="R755"/>
    </row>
    <row r="756" spans="15:18" x14ac:dyDescent="0.2">
      <c r="O756"/>
      <c r="P756"/>
      <c r="Q756"/>
      <c r="R756"/>
    </row>
    <row r="757" spans="15:18" x14ac:dyDescent="0.2">
      <c r="O757"/>
      <c r="P757"/>
      <c r="Q757"/>
      <c r="R757"/>
    </row>
    <row r="758" spans="15:18" x14ac:dyDescent="0.2">
      <c r="O758"/>
      <c r="P758"/>
      <c r="Q758"/>
      <c r="R758"/>
    </row>
    <row r="759" spans="15:18" x14ac:dyDescent="0.2">
      <c r="O759"/>
      <c r="P759"/>
      <c r="Q759"/>
      <c r="R759"/>
    </row>
    <row r="760" spans="15:18" x14ac:dyDescent="0.2">
      <c r="O760"/>
      <c r="P760"/>
      <c r="Q760"/>
      <c r="R760"/>
    </row>
    <row r="761" spans="15:18" x14ac:dyDescent="0.2">
      <c r="O761"/>
      <c r="P761"/>
      <c r="Q761"/>
      <c r="R761"/>
    </row>
    <row r="762" spans="15:18" x14ac:dyDescent="0.2">
      <c r="O762"/>
      <c r="P762"/>
      <c r="Q762"/>
      <c r="R762"/>
    </row>
    <row r="763" spans="15:18" x14ac:dyDescent="0.2">
      <c r="O763"/>
      <c r="P763"/>
      <c r="Q763"/>
      <c r="R763"/>
    </row>
    <row r="764" spans="15:18" x14ac:dyDescent="0.2">
      <c r="O764"/>
      <c r="P764"/>
      <c r="Q764"/>
      <c r="R764"/>
    </row>
    <row r="765" spans="15:18" x14ac:dyDescent="0.2">
      <c r="O765"/>
      <c r="P765"/>
      <c r="Q765"/>
      <c r="R765"/>
    </row>
    <row r="766" spans="15:18" x14ac:dyDescent="0.2">
      <c r="O766"/>
      <c r="P766"/>
      <c r="Q766"/>
      <c r="R766"/>
    </row>
    <row r="767" spans="15:18" x14ac:dyDescent="0.2">
      <c r="O767"/>
      <c r="P767"/>
      <c r="Q767"/>
      <c r="R767"/>
    </row>
    <row r="768" spans="15:18" x14ac:dyDescent="0.2">
      <c r="O768"/>
      <c r="P768"/>
      <c r="Q768"/>
      <c r="R768"/>
    </row>
    <row r="769" spans="15:18" x14ac:dyDescent="0.2">
      <c r="O769"/>
      <c r="P769"/>
      <c r="Q769"/>
      <c r="R769"/>
    </row>
    <row r="770" spans="15:18" x14ac:dyDescent="0.2">
      <c r="O770"/>
      <c r="P770"/>
      <c r="Q770"/>
      <c r="R770"/>
    </row>
    <row r="771" spans="15:18" x14ac:dyDescent="0.2">
      <c r="O771"/>
      <c r="P771"/>
      <c r="Q771"/>
      <c r="R771"/>
    </row>
    <row r="772" spans="15:18" x14ac:dyDescent="0.2">
      <c r="O772"/>
      <c r="P772"/>
      <c r="Q772"/>
      <c r="R772"/>
    </row>
    <row r="773" spans="15:18" x14ac:dyDescent="0.2">
      <c r="O773"/>
      <c r="P773"/>
      <c r="Q773"/>
      <c r="R773"/>
    </row>
    <row r="774" spans="15:18" x14ac:dyDescent="0.2">
      <c r="O774"/>
      <c r="P774"/>
      <c r="Q774"/>
      <c r="R774"/>
    </row>
    <row r="775" spans="15:18" x14ac:dyDescent="0.2">
      <c r="O775"/>
      <c r="P775"/>
      <c r="Q775"/>
      <c r="R775"/>
    </row>
    <row r="776" spans="15:18" x14ac:dyDescent="0.2">
      <c r="O776"/>
      <c r="P776"/>
      <c r="Q776"/>
      <c r="R776"/>
    </row>
    <row r="777" spans="15:18" x14ac:dyDescent="0.2">
      <c r="O777"/>
      <c r="P777"/>
      <c r="Q777"/>
      <c r="R777"/>
    </row>
    <row r="778" spans="15:18" x14ac:dyDescent="0.2">
      <c r="O778"/>
      <c r="P778"/>
      <c r="Q778"/>
      <c r="R778"/>
    </row>
    <row r="779" spans="15:18" x14ac:dyDescent="0.2">
      <c r="O779"/>
      <c r="P779"/>
      <c r="Q779"/>
      <c r="R779"/>
    </row>
    <row r="780" spans="15:18" x14ac:dyDescent="0.2">
      <c r="O780"/>
      <c r="P780"/>
      <c r="Q780"/>
      <c r="R780"/>
    </row>
    <row r="781" spans="15:18" x14ac:dyDescent="0.2">
      <c r="O781"/>
      <c r="P781"/>
      <c r="Q781"/>
      <c r="R781"/>
    </row>
    <row r="782" spans="15:18" x14ac:dyDescent="0.2">
      <c r="O782"/>
      <c r="P782"/>
      <c r="Q782"/>
      <c r="R782"/>
    </row>
    <row r="783" spans="15:18" x14ac:dyDescent="0.2">
      <c r="O783"/>
      <c r="P783"/>
      <c r="Q783"/>
      <c r="R783"/>
    </row>
    <row r="784" spans="15:18" x14ac:dyDescent="0.2">
      <c r="O784"/>
      <c r="P784"/>
      <c r="Q784"/>
      <c r="R784"/>
    </row>
    <row r="785" spans="15:18" x14ac:dyDescent="0.2">
      <c r="O785"/>
      <c r="P785"/>
      <c r="Q785"/>
      <c r="R785"/>
    </row>
    <row r="786" spans="15:18" x14ac:dyDescent="0.2">
      <c r="O786"/>
      <c r="P786"/>
      <c r="Q786"/>
      <c r="R786"/>
    </row>
    <row r="787" spans="15:18" x14ac:dyDescent="0.2">
      <c r="O787"/>
      <c r="P787"/>
      <c r="Q787"/>
      <c r="R787"/>
    </row>
    <row r="788" spans="15:18" x14ac:dyDescent="0.2">
      <c r="O788"/>
      <c r="P788"/>
      <c r="Q788"/>
      <c r="R788"/>
    </row>
    <row r="789" spans="15:18" x14ac:dyDescent="0.2">
      <c r="O789"/>
      <c r="P789"/>
      <c r="Q789"/>
      <c r="R789"/>
    </row>
    <row r="790" spans="15:18" x14ac:dyDescent="0.2">
      <c r="O790"/>
      <c r="P790"/>
      <c r="Q790"/>
      <c r="R790"/>
    </row>
    <row r="791" spans="15:18" x14ac:dyDescent="0.2">
      <c r="O791"/>
      <c r="P791"/>
      <c r="Q791"/>
      <c r="R791"/>
    </row>
    <row r="792" spans="15:18" x14ac:dyDescent="0.2">
      <c r="O792"/>
      <c r="P792"/>
      <c r="Q792"/>
      <c r="R792"/>
    </row>
    <row r="793" spans="15:18" x14ac:dyDescent="0.2">
      <c r="O793"/>
      <c r="P793"/>
      <c r="Q793"/>
      <c r="R793"/>
    </row>
    <row r="794" spans="15:18" x14ac:dyDescent="0.2">
      <c r="O794"/>
      <c r="P794"/>
      <c r="Q794"/>
      <c r="R794"/>
    </row>
    <row r="795" spans="15:18" x14ac:dyDescent="0.2">
      <c r="O795"/>
      <c r="P795"/>
      <c r="Q795"/>
      <c r="R795"/>
    </row>
    <row r="796" spans="15:18" x14ac:dyDescent="0.2">
      <c r="O796"/>
      <c r="P796"/>
      <c r="Q796"/>
      <c r="R796"/>
    </row>
    <row r="797" spans="15:18" x14ac:dyDescent="0.2">
      <c r="O797"/>
      <c r="P797"/>
      <c r="Q797"/>
      <c r="R797"/>
    </row>
    <row r="798" spans="15:18" x14ac:dyDescent="0.2">
      <c r="O798"/>
      <c r="P798"/>
      <c r="Q798"/>
      <c r="R798"/>
    </row>
    <row r="799" spans="15:18" x14ac:dyDescent="0.2">
      <c r="O799"/>
      <c r="P799"/>
      <c r="Q799"/>
      <c r="R799"/>
    </row>
    <row r="800" spans="15:18" x14ac:dyDescent="0.2">
      <c r="O800"/>
      <c r="P800"/>
      <c r="Q800"/>
      <c r="R800"/>
    </row>
    <row r="801" spans="15:18" x14ac:dyDescent="0.2">
      <c r="O801"/>
      <c r="P801"/>
      <c r="Q801"/>
      <c r="R801"/>
    </row>
    <row r="802" spans="15:18" x14ac:dyDescent="0.2">
      <c r="O802"/>
      <c r="P802"/>
      <c r="Q802"/>
      <c r="R802"/>
    </row>
    <row r="803" spans="15:18" x14ac:dyDescent="0.2">
      <c r="O803"/>
      <c r="P803"/>
      <c r="Q803"/>
      <c r="R803"/>
    </row>
    <row r="804" spans="15:18" x14ac:dyDescent="0.2">
      <c r="O804"/>
      <c r="P804"/>
      <c r="Q804"/>
      <c r="R804"/>
    </row>
    <row r="805" spans="15:18" x14ac:dyDescent="0.2">
      <c r="O805"/>
      <c r="P805"/>
      <c r="Q805"/>
      <c r="R805"/>
    </row>
    <row r="806" spans="15:18" x14ac:dyDescent="0.2">
      <c r="O806"/>
      <c r="P806"/>
      <c r="Q806"/>
      <c r="R806"/>
    </row>
    <row r="807" spans="15:18" x14ac:dyDescent="0.2">
      <c r="O807"/>
      <c r="P807"/>
      <c r="Q807"/>
      <c r="R807"/>
    </row>
    <row r="808" spans="15:18" x14ac:dyDescent="0.2">
      <c r="O808"/>
      <c r="P808"/>
      <c r="Q808"/>
      <c r="R808"/>
    </row>
    <row r="809" spans="15:18" x14ac:dyDescent="0.2">
      <c r="O809"/>
      <c r="P809"/>
      <c r="Q809"/>
      <c r="R809"/>
    </row>
    <row r="810" spans="15:18" x14ac:dyDescent="0.2">
      <c r="O810"/>
      <c r="P810"/>
      <c r="Q810"/>
      <c r="R810"/>
    </row>
    <row r="811" spans="15:18" x14ac:dyDescent="0.2">
      <c r="O811"/>
      <c r="P811"/>
      <c r="Q811"/>
      <c r="R811"/>
    </row>
    <row r="812" spans="15:18" x14ac:dyDescent="0.2">
      <c r="O812"/>
      <c r="P812"/>
      <c r="Q812"/>
      <c r="R812"/>
    </row>
    <row r="813" spans="15:18" x14ac:dyDescent="0.2">
      <c r="O813"/>
      <c r="P813"/>
      <c r="Q813"/>
      <c r="R813"/>
    </row>
    <row r="814" spans="15:18" x14ac:dyDescent="0.2">
      <c r="O814"/>
      <c r="P814"/>
      <c r="Q814"/>
      <c r="R814"/>
    </row>
    <row r="815" spans="15:18" x14ac:dyDescent="0.2">
      <c r="O815"/>
      <c r="P815"/>
      <c r="Q815"/>
      <c r="R815"/>
    </row>
    <row r="816" spans="15:18" x14ac:dyDescent="0.2">
      <c r="O816"/>
      <c r="P816"/>
      <c r="Q816"/>
      <c r="R816"/>
    </row>
    <row r="817" spans="15:18" x14ac:dyDescent="0.2">
      <c r="O817"/>
      <c r="P817"/>
      <c r="Q817"/>
      <c r="R817"/>
    </row>
    <row r="818" spans="15:18" x14ac:dyDescent="0.2">
      <c r="O818"/>
      <c r="P818"/>
      <c r="Q818"/>
      <c r="R818"/>
    </row>
    <row r="819" spans="15:18" x14ac:dyDescent="0.2">
      <c r="O819"/>
      <c r="P819"/>
      <c r="Q819"/>
      <c r="R819"/>
    </row>
    <row r="820" spans="15:18" x14ac:dyDescent="0.2">
      <c r="O820"/>
      <c r="P820"/>
      <c r="Q820"/>
      <c r="R820"/>
    </row>
    <row r="821" spans="15:18" x14ac:dyDescent="0.2">
      <c r="O821"/>
      <c r="P821"/>
      <c r="Q821"/>
      <c r="R821"/>
    </row>
    <row r="822" spans="15:18" x14ac:dyDescent="0.2">
      <c r="O822"/>
      <c r="P822"/>
      <c r="Q822"/>
      <c r="R822"/>
    </row>
    <row r="823" spans="15:18" x14ac:dyDescent="0.2">
      <c r="O823"/>
      <c r="P823"/>
      <c r="Q823"/>
      <c r="R823"/>
    </row>
    <row r="824" spans="15:18" x14ac:dyDescent="0.2">
      <c r="O824"/>
      <c r="P824"/>
      <c r="Q824"/>
      <c r="R824"/>
    </row>
    <row r="825" spans="15:18" x14ac:dyDescent="0.2">
      <c r="O825"/>
      <c r="P825"/>
      <c r="Q825"/>
      <c r="R825"/>
    </row>
    <row r="826" spans="15:18" x14ac:dyDescent="0.2">
      <c r="O826"/>
      <c r="P826"/>
      <c r="Q826"/>
      <c r="R826"/>
    </row>
    <row r="827" spans="15:18" x14ac:dyDescent="0.2">
      <c r="O827"/>
      <c r="P827"/>
      <c r="Q827"/>
      <c r="R827"/>
    </row>
    <row r="828" spans="15:18" x14ac:dyDescent="0.2">
      <c r="O828"/>
      <c r="P828"/>
      <c r="Q828"/>
      <c r="R828"/>
    </row>
    <row r="829" spans="15:18" x14ac:dyDescent="0.2">
      <c r="O829"/>
      <c r="P829"/>
      <c r="Q829"/>
      <c r="R829"/>
    </row>
    <row r="830" spans="15:18" x14ac:dyDescent="0.2">
      <c r="O830"/>
      <c r="P830"/>
      <c r="Q830"/>
      <c r="R830"/>
    </row>
    <row r="831" spans="15:18" x14ac:dyDescent="0.2">
      <c r="O831"/>
      <c r="P831"/>
      <c r="Q831"/>
      <c r="R831"/>
    </row>
    <row r="832" spans="15:18" x14ac:dyDescent="0.2">
      <c r="O832"/>
      <c r="P832"/>
      <c r="Q832"/>
      <c r="R832"/>
    </row>
    <row r="833" spans="15:18" x14ac:dyDescent="0.2">
      <c r="O833"/>
      <c r="P833"/>
      <c r="Q833"/>
      <c r="R833"/>
    </row>
    <row r="834" spans="15:18" x14ac:dyDescent="0.2">
      <c r="O834"/>
      <c r="P834"/>
      <c r="Q834"/>
      <c r="R834"/>
    </row>
    <row r="835" spans="15:18" x14ac:dyDescent="0.2">
      <c r="O835"/>
      <c r="P835"/>
      <c r="Q835"/>
      <c r="R835"/>
    </row>
    <row r="836" spans="15:18" x14ac:dyDescent="0.2">
      <c r="O836"/>
      <c r="P836"/>
      <c r="Q836"/>
      <c r="R836"/>
    </row>
    <row r="837" spans="15:18" x14ac:dyDescent="0.2">
      <c r="O837"/>
      <c r="P837"/>
      <c r="Q837"/>
      <c r="R837"/>
    </row>
    <row r="838" spans="15:18" x14ac:dyDescent="0.2">
      <c r="O838"/>
      <c r="P838"/>
      <c r="Q838"/>
      <c r="R838"/>
    </row>
    <row r="839" spans="15:18" x14ac:dyDescent="0.2">
      <c r="O839"/>
      <c r="P839"/>
      <c r="Q839"/>
      <c r="R839"/>
    </row>
    <row r="840" spans="15:18" x14ac:dyDescent="0.2">
      <c r="O840"/>
      <c r="P840"/>
      <c r="Q840"/>
      <c r="R840"/>
    </row>
    <row r="841" spans="15:18" x14ac:dyDescent="0.2">
      <c r="O841"/>
      <c r="P841"/>
      <c r="Q841"/>
      <c r="R841"/>
    </row>
    <row r="842" spans="15:18" x14ac:dyDescent="0.2">
      <c r="O842"/>
      <c r="P842"/>
      <c r="Q842"/>
      <c r="R842"/>
    </row>
    <row r="843" spans="15:18" x14ac:dyDescent="0.2">
      <c r="O843"/>
      <c r="P843"/>
      <c r="Q843"/>
      <c r="R843"/>
    </row>
    <row r="844" spans="15:18" x14ac:dyDescent="0.2">
      <c r="O844"/>
      <c r="P844"/>
      <c r="Q844"/>
      <c r="R844"/>
    </row>
    <row r="845" spans="15:18" x14ac:dyDescent="0.2">
      <c r="O845"/>
      <c r="P845"/>
      <c r="Q845"/>
      <c r="R845"/>
    </row>
    <row r="846" spans="15:18" x14ac:dyDescent="0.2">
      <c r="O846"/>
      <c r="P846"/>
      <c r="Q846"/>
      <c r="R846"/>
    </row>
    <row r="847" spans="15:18" x14ac:dyDescent="0.2">
      <c r="O847"/>
      <c r="P847"/>
      <c r="Q847"/>
      <c r="R847"/>
    </row>
    <row r="848" spans="15:18" x14ac:dyDescent="0.2">
      <c r="O848"/>
      <c r="P848"/>
      <c r="Q848"/>
      <c r="R848"/>
    </row>
    <row r="849" spans="15:18" x14ac:dyDescent="0.2">
      <c r="O849"/>
      <c r="P849"/>
      <c r="Q849"/>
      <c r="R849"/>
    </row>
    <row r="850" spans="15:18" x14ac:dyDescent="0.2">
      <c r="O850"/>
      <c r="P850"/>
      <c r="Q850"/>
      <c r="R850"/>
    </row>
    <row r="851" spans="15:18" x14ac:dyDescent="0.2">
      <c r="O851"/>
      <c r="P851"/>
      <c r="Q851"/>
      <c r="R851"/>
    </row>
    <row r="852" spans="15:18" x14ac:dyDescent="0.2">
      <c r="O852"/>
      <c r="P852"/>
      <c r="Q852"/>
      <c r="R852"/>
    </row>
    <row r="853" spans="15:18" x14ac:dyDescent="0.2">
      <c r="O853"/>
      <c r="P853"/>
      <c r="Q853"/>
      <c r="R853"/>
    </row>
    <row r="854" spans="15:18" x14ac:dyDescent="0.2">
      <c r="O854"/>
      <c r="P854"/>
      <c r="Q854"/>
      <c r="R854"/>
    </row>
    <row r="855" spans="15:18" x14ac:dyDescent="0.2">
      <c r="O855"/>
      <c r="P855"/>
      <c r="Q855"/>
      <c r="R855"/>
    </row>
    <row r="856" spans="15:18" x14ac:dyDescent="0.2">
      <c r="O856"/>
      <c r="P856"/>
      <c r="Q856"/>
      <c r="R856"/>
    </row>
    <row r="857" spans="15:18" x14ac:dyDescent="0.2">
      <c r="O857"/>
      <c r="P857"/>
      <c r="Q857"/>
      <c r="R857"/>
    </row>
    <row r="858" spans="15:18" x14ac:dyDescent="0.2">
      <c r="O858"/>
      <c r="P858"/>
      <c r="Q858"/>
      <c r="R858"/>
    </row>
    <row r="859" spans="15:18" x14ac:dyDescent="0.2">
      <c r="O859"/>
      <c r="P859"/>
      <c r="Q859"/>
      <c r="R859"/>
    </row>
    <row r="860" spans="15:18" x14ac:dyDescent="0.2">
      <c r="O860"/>
      <c r="P860"/>
      <c r="Q860"/>
      <c r="R860"/>
    </row>
    <row r="861" spans="15:18" x14ac:dyDescent="0.2">
      <c r="O861"/>
      <c r="P861"/>
      <c r="Q861"/>
      <c r="R861"/>
    </row>
    <row r="862" spans="15:18" x14ac:dyDescent="0.2">
      <c r="O862"/>
      <c r="P862"/>
      <c r="Q862"/>
      <c r="R862"/>
    </row>
    <row r="863" spans="15:18" x14ac:dyDescent="0.2">
      <c r="O863"/>
      <c r="P863"/>
      <c r="Q863"/>
      <c r="R863"/>
    </row>
    <row r="864" spans="15:18" x14ac:dyDescent="0.2">
      <c r="O864"/>
      <c r="P864"/>
      <c r="Q864"/>
      <c r="R864"/>
    </row>
    <row r="865" spans="15:18" x14ac:dyDescent="0.2">
      <c r="O865"/>
      <c r="P865"/>
      <c r="Q865"/>
      <c r="R865"/>
    </row>
    <row r="866" spans="15:18" x14ac:dyDescent="0.2">
      <c r="O866"/>
      <c r="P866"/>
      <c r="Q866"/>
      <c r="R866"/>
    </row>
    <row r="867" spans="15:18" x14ac:dyDescent="0.2">
      <c r="O867"/>
      <c r="P867"/>
      <c r="Q867"/>
      <c r="R867"/>
    </row>
    <row r="868" spans="15:18" x14ac:dyDescent="0.2">
      <c r="O868"/>
      <c r="P868"/>
      <c r="Q868"/>
      <c r="R868"/>
    </row>
    <row r="869" spans="15:18" x14ac:dyDescent="0.2">
      <c r="O869"/>
      <c r="P869"/>
      <c r="Q869"/>
      <c r="R869"/>
    </row>
    <row r="870" spans="15:18" x14ac:dyDescent="0.2">
      <c r="O870"/>
      <c r="P870"/>
      <c r="Q870"/>
      <c r="R870"/>
    </row>
    <row r="871" spans="15:18" x14ac:dyDescent="0.2">
      <c r="O871"/>
      <c r="P871"/>
      <c r="Q871"/>
      <c r="R871"/>
    </row>
    <row r="872" spans="15:18" x14ac:dyDescent="0.2">
      <c r="O872"/>
      <c r="P872"/>
      <c r="Q872"/>
      <c r="R872"/>
    </row>
    <row r="873" spans="15:18" x14ac:dyDescent="0.2">
      <c r="O873"/>
      <c r="P873"/>
      <c r="Q873"/>
      <c r="R873"/>
    </row>
    <row r="874" spans="15:18" x14ac:dyDescent="0.2">
      <c r="O874"/>
      <c r="P874"/>
      <c r="Q874"/>
      <c r="R874"/>
    </row>
    <row r="875" spans="15:18" x14ac:dyDescent="0.2">
      <c r="O875"/>
      <c r="P875"/>
      <c r="Q875"/>
      <c r="R875"/>
    </row>
    <row r="876" spans="15:18" x14ac:dyDescent="0.2">
      <c r="O876"/>
      <c r="P876"/>
      <c r="Q876"/>
      <c r="R876"/>
    </row>
    <row r="877" spans="15:18" x14ac:dyDescent="0.2">
      <c r="O877"/>
      <c r="P877"/>
      <c r="Q877"/>
      <c r="R877"/>
    </row>
    <row r="878" spans="15:18" x14ac:dyDescent="0.2">
      <c r="O878"/>
      <c r="P878"/>
      <c r="Q878"/>
      <c r="R878"/>
    </row>
    <row r="879" spans="15:18" x14ac:dyDescent="0.2">
      <c r="O879"/>
      <c r="P879"/>
      <c r="Q879"/>
      <c r="R879"/>
    </row>
    <row r="880" spans="15:18" x14ac:dyDescent="0.2">
      <c r="O880"/>
      <c r="P880"/>
      <c r="Q880"/>
      <c r="R880"/>
    </row>
    <row r="881" spans="15:18" x14ac:dyDescent="0.2">
      <c r="O881"/>
      <c r="P881"/>
      <c r="Q881"/>
      <c r="R881"/>
    </row>
    <row r="882" spans="15:18" x14ac:dyDescent="0.2">
      <c r="O882"/>
      <c r="P882"/>
      <c r="Q882"/>
      <c r="R882"/>
    </row>
    <row r="883" spans="15:18" x14ac:dyDescent="0.2">
      <c r="O883"/>
      <c r="P883"/>
      <c r="Q883"/>
      <c r="R883"/>
    </row>
    <row r="884" spans="15:18" x14ac:dyDescent="0.2">
      <c r="O884"/>
      <c r="P884"/>
      <c r="Q884"/>
      <c r="R884"/>
    </row>
    <row r="885" spans="15:18" x14ac:dyDescent="0.2">
      <c r="O885"/>
      <c r="P885"/>
      <c r="Q885"/>
      <c r="R885"/>
    </row>
    <row r="886" spans="15:18" x14ac:dyDescent="0.2">
      <c r="O886"/>
      <c r="P886"/>
      <c r="Q886"/>
      <c r="R886"/>
    </row>
    <row r="887" spans="15:18" x14ac:dyDescent="0.2">
      <c r="O887"/>
      <c r="P887"/>
      <c r="Q887"/>
      <c r="R887"/>
    </row>
    <row r="888" spans="15:18" x14ac:dyDescent="0.2">
      <c r="O888"/>
      <c r="P888"/>
      <c r="Q888"/>
      <c r="R888"/>
    </row>
    <row r="889" spans="15:18" x14ac:dyDescent="0.2">
      <c r="O889"/>
      <c r="P889"/>
      <c r="Q889"/>
      <c r="R889"/>
    </row>
    <row r="890" spans="15:18" x14ac:dyDescent="0.2">
      <c r="O890"/>
      <c r="P890"/>
      <c r="Q890"/>
      <c r="R890"/>
    </row>
    <row r="891" spans="15:18" x14ac:dyDescent="0.2">
      <c r="O891"/>
      <c r="P891"/>
      <c r="Q891"/>
      <c r="R891"/>
    </row>
    <row r="892" spans="15:18" x14ac:dyDescent="0.2">
      <c r="O892"/>
      <c r="P892"/>
      <c r="Q892"/>
      <c r="R892"/>
    </row>
    <row r="893" spans="15:18" x14ac:dyDescent="0.2">
      <c r="O893"/>
      <c r="P893"/>
      <c r="Q893"/>
      <c r="R893"/>
    </row>
    <row r="894" spans="15:18" x14ac:dyDescent="0.2">
      <c r="O894"/>
      <c r="P894"/>
      <c r="Q894"/>
      <c r="R894"/>
    </row>
    <row r="895" spans="15:18" x14ac:dyDescent="0.2">
      <c r="O895"/>
      <c r="P895"/>
      <c r="Q895"/>
      <c r="R895"/>
    </row>
    <row r="896" spans="15:18" x14ac:dyDescent="0.2">
      <c r="O896"/>
      <c r="P896"/>
      <c r="Q896"/>
      <c r="R896"/>
    </row>
    <row r="897" spans="15:18" x14ac:dyDescent="0.2">
      <c r="O897"/>
      <c r="P897"/>
      <c r="Q897"/>
      <c r="R897"/>
    </row>
    <row r="898" spans="15:18" x14ac:dyDescent="0.2">
      <c r="O898"/>
      <c r="P898"/>
      <c r="Q898"/>
      <c r="R898"/>
    </row>
    <row r="899" spans="15:18" x14ac:dyDescent="0.2">
      <c r="O899"/>
      <c r="P899"/>
      <c r="Q899"/>
      <c r="R899"/>
    </row>
    <row r="900" spans="15:18" x14ac:dyDescent="0.2">
      <c r="O900"/>
      <c r="P900"/>
      <c r="Q900"/>
      <c r="R900"/>
    </row>
    <row r="901" spans="15:18" x14ac:dyDescent="0.2">
      <c r="O901"/>
      <c r="P901"/>
      <c r="Q901"/>
      <c r="R901"/>
    </row>
    <row r="902" spans="15:18" x14ac:dyDescent="0.2">
      <c r="O902"/>
      <c r="P902"/>
      <c r="Q902"/>
      <c r="R902"/>
    </row>
    <row r="903" spans="15:18" x14ac:dyDescent="0.2">
      <c r="O903"/>
      <c r="P903"/>
      <c r="Q903"/>
      <c r="R903"/>
    </row>
    <row r="904" spans="15:18" x14ac:dyDescent="0.2">
      <c r="O904"/>
      <c r="P904"/>
      <c r="Q904"/>
      <c r="R904"/>
    </row>
    <row r="905" spans="15:18" x14ac:dyDescent="0.2">
      <c r="O905"/>
      <c r="P905"/>
      <c r="Q905"/>
      <c r="R905"/>
    </row>
    <row r="906" spans="15:18" x14ac:dyDescent="0.2">
      <c r="O906"/>
      <c r="P906"/>
      <c r="Q906"/>
      <c r="R906"/>
    </row>
    <row r="907" spans="15:18" x14ac:dyDescent="0.2">
      <c r="O907"/>
      <c r="P907"/>
      <c r="Q907"/>
      <c r="R907"/>
    </row>
    <row r="908" spans="15:18" x14ac:dyDescent="0.2">
      <c r="O908"/>
      <c r="P908"/>
      <c r="Q908"/>
      <c r="R908"/>
    </row>
    <row r="909" spans="15:18" x14ac:dyDescent="0.2">
      <c r="O909"/>
      <c r="P909"/>
      <c r="Q909"/>
      <c r="R909"/>
    </row>
    <row r="910" spans="15:18" x14ac:dyDescent="0.2">
      <c r="O910"/>
      <c r="P910"/>
      <c r="Q910"/>
      <c r="R910"/>
    </row>
    <row r="911" spans="15:18" x14ac:dyDescent="0.2">
      <c r="O911"/>
      <c r="P911"/>
      <c r="Q911"/>
      <c r="R911"/>
    </row>
    <row r="912" spans="15:18" x14ac:dyDescent="0.2">
      <c r="O912"/>
      <c r="P912"/>
      <c r="Q912"/>
      <c r="R912"/>
    </row>
    <row r="913" spans="15:18" x14ac:dyDescent="0.2">
      <c r="O913"/>
      <c r="P913"/>
      <c r="Q913"/>
      <c r="R913"/>
    </row>
    <row r="914" spans="15:18" x14ac:dyDescent="0.2">
      <c r="O914"/>
      <c r="P914"/>
      <c r="Q914"/>
      <c r="R914"/>
    </row>
    <row r="915" spans="15:18" x14ac:dyDescent="0.2">
      <c r="O915"/>
      <c r="P915"/>
      <c r="Q915"/>
      <c r="R915"/>
    </row>
    <row r="916" spans="15:18" x14ac:dyDescent="0.2">
      <c r="O916"/>
      <c r="P916"/>
      <c r="Q916"/>
      <c r="R916"/>
    </row>
    <row r="917" spans="15:18" x14ac:dyDescent="0.2">
      <c r="O917"/>
      <c r="P917"/>
      <c r="Q917"/>
      <c r="R917"/>
    </row>
    <row r="918" spans="15:18" x14ac:dyDescent="0.2">
      <c r="O918"/>
      <c r="P918"/>
      <c r="Q918"/>
      <c r="R918"/>
    </row>
    <row r="919" spans="15:18" x14ac:dyDescent="0.2">
      <c r="O919"/>
      <c r="P919"/>
      <c r="Q919"/>
      <c r="R919"/>
    </row>
    <row r="920" spans="15:18" x14ac:dyDescent="0.2">
      <c r="O920"/>
      <c r="P920"/>
      <c r="Q920"/>
      <c r="R920"/>
    </row>
    <row r="921" spans="15:18" x14ac:dyDescent="0.2">
      <c r="O921"/>
      <c r="P921"/>
      <c r="Q921"/>
      <c r="R921"/>
    </row>
    <row r="922" spans="15:18" x14ac:dyDescent="0.2">
      <c r="O922"/>
      <c r="P922"/>
      <c r="Q922"/>
      <c r="R922"/>
    </row>
    <row r="923" spans="15:18" x14ac:dyDescent="0.2">
      <c r="O923"/>
      <c r="P923"/>
      <c r="Q923"/>
      <c r="R923"/>
    </row>
    <row r="924" spans="15:18" x14ac:dyDescent="0.2">
      <c r="O924"/>
      <c r="P924"/>
      <c r="Q924"/>
      <c r="R924"/>
    </row>
    <row r="925" spans="15:18" x14ac:dyDescent="0.2">
      <c r="O925"/>
      <c r="P925"/>
      <c r="Q925"/>
      <c r="R925"/>
    </row>
    <row r="926" spans="15:18" x14ac:dyDescent="0.2">
      <c r="O926"/>
      <c r="P926"/>
      <c r="Q926"/>
      <c r="R926"/>
    </row>
    <row r="927" spans="15:18" x14ac:dyDescent="0.2">
      <c r="O927"/>
      <c r="P927"/>
      <c r="Q927"/>
      <c r="R927"/>
    </row>
    <row r="928" spans="15:18" x14ac:dyDescent="0.2">
      <c r="O928"/>
      <c r="P928"/>
      <c r="Q928"/>
      <c r="R928"/>
    </row>
    <row r="929" spans="15:18" x14ac:dyDescent="0.2">
      <c r="O929"/>
      <c r="P929"/>
      <c r="Q929"/>
      <c r="R929"/>
    </row>
    <row r="930" spans="15:18" x14ac:dyDescent="0.2">
      <c r="O930"/>
      <c r="P930"/>
      <c r="Q930"/>
      <c r="R930"/>
    </row>
    <row r="931" spans="15:18" x14ac:dyDescent="0.2">
      <c r="O931"/>
      <c r="P931"/>
      <c r="Q931"/>
      <c r="R931"/>
    </row>
    <row r="932" spans="15:18" x14ac:dyDescent="0.2">
      <c r="O932"/>
      <c r="P932"/>
      <c r="Q932"/>
      <c r="R932"/>
    </row>
    <row r="933" spans="15:18" x14ac:dyDescent="0.2">
      <c r="O933"/>
      <c r="P933"/>
      <c r="Q933"/>
      <c r="R933"/>
    </row>
    <row r="934" spans="15:18" x14ac:dyDescent="0.2">
      <c r="O934"/>
      <c r="P934"/>
      <c r="Q934"/>
      <c r="R934"/>
    </row>
    <row r="935" spans="15:18" x14ac:dyDescent="0.2">
      <c r="O935"/>
      <c r="P935"/>
      <c r="Q935"/>
      <c r="R935"/>
    </row>
    <row r="936" spans="15:18" x14ac:dyDescent="0.2">
      <c r="O936"/>
      <c r="P936"/>
      <c r="Q936"/>
      <c r="R936"/>
    </row>
    <row r="937" spans="15:18" x14ac:dyDescent="0.2">
      <c r="O937"/>
      <c r="P937"/>
      <c r="Q937"/>
      <c r="R937"/>
    </row>
    <row r="938" spans="15:18" x14ac:dyDescent="0.2">
      <c r="O938"/>
      <c r="P938"/>
      <c r="Q938"/>
      <c r="R938"/>
    </row>
    <row r="939" spans="15:18" x14ac:dyDescent="0.2">
      <c r="O939"/>
      <c r="P939"/>
      <c r="Q939"/>
      <c r="R939"/>
    </row>
    <row r="940" spans="15:18" x14ac:dyDescent="0.2">
      <c r="O940"/>
      <c r="P940"/>
      <c r="Q940"/>
      <c r="R940"/>
    </row>
    <row r="941" spans="15:18" x14ac:dyDescent="0.2">
      <c r="O941"/>
      <c r="P941"/>
      <c r="Q941"/>
      <c r="R941"/>
    </row>
    <row r="942" spans="15:18" x14ac:dyDescent="0.2">
      <c r="O942"/>
      <c r="P942"/>
      <c r="Q942"/>
      <c r="R942"/>
    </row>
    <row r="943" spans="15:18" x14ac:dyDescent="0.2">
      <c r="O943"/>
      <c r="P943"/>
      <c r="Q943"/>
      <c r="R943"/>
    </row>
    <row r="944" spans="15:18" x14ac:dyDescent="0.2">
      <c r="O944"/>
      <c r="P944"/>
      <c r="Q944"/>
      <c r="R944"/>
    </row>
    <row r="945" spans="15:18" x14ac:dyDescent="0.2">
      <c r="O945"/>
      <c r="P945"/>
      <c r="Q945"/>
      <c r="R945"/>
    </row>
    <row r="946" spans="15:18" x14ac:dyDescent="0.2">
      <c r="O946"/>
      <c r="P946"/>
      <c r="Q946"/>
      <c r="R946"/>
    </row>
    <row r="947" spans="15:18" x14ac:dyDescent="0.2">
      <c r="O947"/>
      <c r="P947"/>
      <c r="Q947"/>
      <c r="R947"/>
    </row>
    <row r="948" spans="15:18" x14ac:dyDescent="0.2">
      <c r="O948"/>
      <c r="P948"/>
      <c r="Q948"/>
      <c r="R948"/>
    </row>
    <row r="949" spans="15:18" x14ac:dyDescent="0.2">
      <c r="O949"/>
      <c r="P949"/>
      <c r="Q949"/>
      <c r="R949"/>
    </row>
    <row r="950" spans="15:18" x14ac:dyDescent="0.2">
      <c r="O950"/>
      <c r="P950"/>
      <c r="Q950"/>
      <c r="R950"/>
    </row>
    <row r="951" spans="15:18" x14ac:dyDescent="0.2">
      <c r="O951"/>
      <c r="P951"/>
      <c r="Q951"/>
      <c r="R951"/>
    </row>
    <row r="952" spans="15:18" x14ac:dyDescent="0.2">
      <c r="O952"/>
      <c r="P952"/>
      <c r="Q952"/>
      <c r="R952"/>
    </row>
    <row r="953" spans="15:18" x14ac:dyDescent="0.2">
      <c r="O953"/>
      <c r="P953"/>
      <c r="Q953"/>
      <c r="R953"/>
    </row>
    <row r="954" spans="15:18" x14ac:dyDescent="0.2">
      <c r="O954"/>
      <c r="P954"/>
      <c r="Q954"/>
      <c r="R954"/>
    </row>
    <row r="955" spans="15:18" x14ac:dyDescent="0.2">
      <c r="O955"/>
      <c r="P955"/>
      <c r="Q955"/>
      <c r="R955"/>
    </row>
    <row r="956" spans="15:18" x14ac:dyDescent="0.2">
      <c r="O956"/>
      <c r="P956"/>
      <c r="Q956"/>
      <c r="R956"/>
    </row>
    <row r="957" spans="15:18" x14ac:dyDescent="0.2">
      <c r="O957"/>
      <c r="P957"/>
      <c r="Q957"/>
      <c r="R957"/>
    </row>
    <row r="958" spans="15:18" x14ac:dyDescent="0.2">
      <c r="O958"/>
      <c r="P958"/>
      <c r="Q958"/>
      <c r="R958"/>
    </row>
    <row r="959" spans="15:18" x14ac:dyDescent="0.2">
      <c r="O959"/>
      <c r="P959"/>
      <c r="Q959"/>
      <c r="R959"/>
    </row>
    <row r="960" spans="15:18" x14ac:dyDescent="0.2">
      <c r="O960"/>
      <c r="P960"/>
      <c r="Q960"/>
      <c r="R960"/>
    </row>
    <row r="961" spans="15:18" x14ac:dyDescent="0.2">
      <c r="O961"/>
      <c r="P961"/>
      <c r="Q961"/>
      <c r="R961"/>
    </row>
    <row r="962" spans="15:18" x14ac:dyDescent="0.2">
      <c r="O962"/>
      <c r="P962"/>
      <c r="Q962"/>
      <c r="R962"/>
    </row>
    <row r="963" spans="15:18" x14ac:dyDescent="0.2">
      <c r="O963"/>
      <c r="P963"/>
      <c r="Q963"/>
      <c r="R963"/>
    </row>
    <row r="964" spans="15:18" x14ac:dyDescent="0.2">
      <c r="O964"/>
      <c r="P964"/>
      <c r="Q964"/>
      <c r="R964"/>
    </row>
    <row r="965" spans="15:18" x14ac:dyDescent="0.2">
      <c r="O965"/>
      <c r="P965"/>
      <c r="Q965"/>
      <c r="R965"/>
    </row>
    <row r="966" spans="15:18" x14ac:dyDescent="0.2">
      <c r="O966"/>
      <c r="P966"/>
      <c r="Q966"/>
      <c r="R966"/>
    </row>
    <row r="967" spans="15:18" x14ac:dyDescent="0.2">
      <c r="O967"/>
      <c r="P967"/>
      <c r="Q967"/>
      <c r="R967"/>
    </row>
    <row r="968" spans="15:18" x14ac:dyDescent="0.2">
      <c r="O968"/>
      <c r="P968"/>
      <c r="Q968"/>
      <c r="R968"/>
    </row>
    <row r="969" spans="15:18" x14ac:dyDescent="0.2">
      <c r="O969"/>
      <c r="P969"/>
      <c r="Q969"/>
      <c r="R969"/>
    </row>
    <row r="970" spans="15:18" x14ac:dyDescent="0.2">
      <c r="O970"/>
      <c r="P970"/>
      <c r="Q970"/>
      <c r="R970"/>
    </row>
    <row r="971" spans="15:18" x14ac:dyDescent="0.2">
      <c r="O971"/>
      <c r="P971"/>
      <c r="Q971"/>
      <c r="R971"/>
    </row>
    <row r="972" spans="15:18" x14ac:dyDescent="0.2">
      <c r="O972"/>
      <c r="P972"/>
      <c r="Q972"/>
      <c r="R972"/>
    </row>
    <row r="973" spans="15:18" x14ac:dyDescent="0.2">
      <c r="O973"/>
      <c r="P973"/>
      <c r="Q973"/>
      <c r="R973"/>
    </row>
    <row r="974" spans="15:18" x14ac:dyDescent="0.2">
      <c r="O974"/>
      <c r="P974"/>
      <c r="Q974"/>
      <c r="R974"/>
    </row>
    <row r="975" spans="15:18" x14ac:dyDescent="0.2">
      <c r="O975"/>
      <c r="P975"/>
      <c r="Q975"/>
      <c r="R975"/>
    </row>
    <row r="976" spans="15:18" x14ac:dyDescent="0.2">
      <c r="O976"/>
      <c r="P976"/>
      <c r="Q976"/>
      <c r="R976"/>
    </row>
    <row r="977" spans="15:18" x14ac:dyDescent="0.2">
      <c r="O977"/>
      <c r="P977"/>
      <c r="Q977"/>
      <c r="R977"/>
    </row>
    <row r="978" spans="15:18" x14ac:dyDescent="0.2">
      <c r="O978"/>
      <c r="P978"/>
      <c r="Q978"/>
      <c r="R978"/>
    </row>
    <row r="979" spans="15:18" x14ac:dyDescent="0.2">
      <c r="O979"/>
      <c r="P979"/>
      <c r="Q979"/>
      <c r="R979"/>
    </row>
    <row r="980" spans="15:18" x14ac:dyDescent="0.2">
      <c r="O980"/>
      <c r="P980"/>
      <c r="Q980"/>
      <c r="R980"/>
    </row>
    <row r="981" spans="15:18" x14ac:dyDescent="0.2">
      <c r="O981"/>
      <c r="P981"/>
      <c r="Q981"/>
      <c r="R981"/>
    </row>
    <row r="982" spans="15:18" x14ac:dyDescent="0.2">
      <c r="O982"/>
      <c r="P982"/>
      <c r="Q982"/>
      <c r="R982"/>
    </row>
    <row r="983" spans="15:18" x14ac:dyDescent="0.2">
      <c r="O983"/>
      <c r="P983"/>
      <c r="Q983"/>
      <c r="R983"/>
    </row>
    <row r="984" spans="15:18" x14ac:dyDescent="0.2">
      <c r="O984"/>
      <c r="P984"/>
      <c r="Q984"/>
      <c r="R984"/>
    </row>
    <row r="985" spans="15:18" x14ac:dyDescent="0.2">
      <c r="O985"/>
      <c r="P985"/>
      <c r="Q985"/>
      <c r="R985"/>
    </row>
    <row r="986" spans="15:18" x14ac:dyDescent="0.2">
      <c r="O986"/>
      <c r="P986"/>
      <c r="Q986"/>
      <c r="R986"/>
    </row>
    <row r="987" spans="15:18" x14ac:dyDescent="0.2">
      <c r="O987"/>
      <c r="P987"/>
      <c r="Q987"/>
      <c r="R987"/>
    </row>
    <row r="988" spans="15:18" x14ac:dyDescent="0.2">
      <c r="O988"/>
      <c r="P988"/>
      <c r="Q988"/>
      <c r="R988"/>
    </row>
    <row r="989" spans="15:18" x14ac:dyDescent="0.2">
      <c r="O989"/>
      <c r="P989"/>
      <c r="Q989"/>
      <c r="R989"/>
    </row>
    <row r="990" spans="15:18" x14ac:dyDescent="0.2">
      <c r="O990"/>
      <c r="P990"/>
      <c r="Q990"/>
      <c r="R990"/>
    </row>
    <row r="991" spans="15:18" x14ac:dyDescent="0.2">
      <c r="O991"/>
      <c r="P991"/>
      <c r="Q991"/>
      <c r="R991"/>
    </row>
    <row r="992" spans="15:18" x14ac:dyDescent="0.2">
      <c r="O992"/>
      <c r="P992"/>
      <c r="Q992"/>
      <c r="R992"/>
    </row>
    <row r="993" spans="15:18" x14ac:dyDescent="0.2">
      <c r="O993"/>
      <c r="P993"/>
      <c r="Q993"/>
      <c r="R993"/>
    </row>
    <row r="994" spans="15:18" x14ac:dyDescent="0.2">
      <c r="O994"/>
      <c r="P994"/>
      <c r="Q994"/>
      <c r="R994"/>
    </row>
    <row r="995" spans="15:18" x14ac:dyDescent="0.2">
      <c r="O995"/>
      <c r="P995"/>
      <c r="Q995"/>
      <c r="R995"/>
    </row>
    <row r="996" spans="15:18" x14ac:dyDescent="0.2">
      <c r="O996"/>
      <c r="P996"/>
      <c r="Q996"/>
      <c r="R996"/>
    </row>
    <row r="997" spans="15:18" x14ac:dyDescent="0.2">
      <c r="O997"/>
      <c r="P997"/>
      <c r="Q997"/>
      <c r="R997"/>
    </row>
    <row r="998" spans="15:18" x14ac:dyDescent="0.2">
      <c r="O998"/>
      <c r="P998"/>
      <c r="Q998"/>
      <c r="R998"/>
    </row>
    <row r="999" spans="15:18" x14ac:dyDescent="0.2">
      <c r="O999"/>
      <c r="P999"/>
      <c r="Q999"/>
      <c r="R999"/>
    </row>
    <row r="1000" spans="15:18" x14ac:dyDescent="0.2">
      <c r="O1000"/>
      <c r="P1000"/>
      <c r="Q1000"/>
      <c r="R1000"/>
    </row>
    <row r="1001" spans="15:18" x14ac:dyDescent="0.2">
      <c r="O1001"/>
      <c r="P1001"/>
      <c r="Q1001"/>
      <c r="R1001"/>
    </row>
    <row r="1002" spans="15:18" x14ac:dyDescent="0.2">
      <c r="O1002"/>
      <c r="P1002"/>
      <c r="Q1002"/>
      <c r="R1002"/>
    </row>
    <row r="1003" spans="15:18" x14ac:dyDescent="0.2">
      <c r="O1003"/>
      <c r="P1003"/>
      <c r="Q1003"/>
      <c r="R1003"/>
    </row>
    <row r="1004" spans="15:18" x14ac:dyDescent="0.2">
      <c r="O1004"/>
      <c r="P1004"/>
      <c r="Q1004"/>
      <c r="R1004"/>
    </row>
    <row r="1005" spans="15:18" x14ac:dyDescent="0.2">
      <c r="O1005"/>
      <c r="P1005"/>
      <c r="Q1005"/>
      <c r="R1005"/>
    </row>
    <row r="1006" spans="15:18" x14ac:dyDescent="0.2">
      <c r="O1006"/>
      <c r="P1006"/>
      <c r="Q1006"/>
      <c r="R1006"/>
    </row>
    <row r="1007" spans="15:18" x14ac:dyDescent="0.2">
      <c r="O1007"/>
      <c r="P1007"/>
      <c r="Q1007"/>
      <c r="R1007"/>
    </row>
    <row r="1008" spans="15:18" x14ac:dyDescent="0.2">
      <c r="O1008"/>
      <c r="P1008"/>
      <c r="Q1008"/>
      <c r="R1008"/>
    </row>
    <row r="1009" spans="15:18" x14ac:dyDescent="0.2">
      <c r="O1009"/>
      <c r="P1009"/>
      <c r="Q1009"/>
      <c r="R1009"/>
    </row>
    <row r="1010" spans="15:18" x14ac:dyDescent="0.2">
      <c r="O1010"/>
      <c r="P1010"/>
      <c r="Q1010"/>
      <c r="R1010"/>
    </row>
    <row r="1011" spans="15:18" x14ac:dyDescent="0.2">
      <c r="O1011"/>
      <c r="P1011"/>
      <c r="Q1011"/>
      <c r="R1011"/>
    </row>
    <row r="1012" spans="15:18" x14ac:dyDescent="0.2">
      <c r="O1012"/>
      <c r="P1012"/>
      <c r="Q1012"/>
      <c r="R1012"/>
    </row>
    <row r="1013" spans="15:18" x14ac:dyDescent="0.2">
      <c r="O1013"/>
      <c r="P1013"/>
      <c r="Q1013"/>
      <c r="R1013"/>
    </row>
    <row r="1014" spans="15:18" x14ac:dyDescent="0.2">
      <c r="O1014"/>
      <c r="P1014"/>
      <c r="Q1014"/>
      <c r="R1014"/>
    </row>
    <row r="1015" spans="15:18" x14ac:dyDescent="0.2">
      <c r="O1015"/>
      <c r="P1015"/>
      <c r="Q1015"/>
      <c r="R1015"/>
    </row>
    <row r="1016" spans="15:18" x14ac:dyDescent="0.2">
      <c r="O1016"/>
      <c r="P1016"/>
      <c r="Q1016"/>
      <c r="R1016"/>
    </row>
    <row r="1017" spans="15:18" x14ac:dyDescent="0.2">
      <c r="O1017"/>
      <c r="P1017"/>
      <c r="Q1017"/>
      <c r="R1017"/>
    </row>
    <row r="1018" spans="15:18" x14ac:dyDescent="0.2">
      <c r="O1018"/>
      <c r="P1018"/>
      <c r="Q1018"/>
      <c r="R1018"/>
    </row>
    <row r="1019" spans="15:18" x14ac:dyDescent="0.2">
      <c r="O1019"/>
      <c r="P1019"/>
      <c r="Q1019"/>
      <c r="R1019"/>
    </row>
    <row r="1020" spans="15:18" x14ac:dyDescent="0.2">
      <c r="O1020"/>
      <c r="P1020"/>
      <c r="Q1020"/>
      <c r="R1020"/>
    </row>
    <row r="1021" spans="15:18" x14ac:dyDescent="0.2">
      <c r="O1021"/>
      <c r="P1021"/>
      <c r="Q1021"/>
      <c r="R1021"/>
    </row>
    <row r="1022" spans="15:18" x14ac:dyDescent="0.2">
      <c r="O1022"/>
      <c r="P1022"/>
      <c r="Q1022"/>
      <c r="R1022"/>
    </row>
    <row r="1023" spans="15:18" x14ac:dyDescent="0.2">
      <c r="O1023"/>
      <c r="P1023"/>
      <c r="Q1023"/>
      <c r="R1023"/>
    </row>
    <row r="1024" spans="15:18" x14ac:dyDescent="0.2">
      <c r="O1024"/>
      <c r="P1024"/>
      <c r="Q1024"/>
      <c r="R1024"/>
    </row>
    <row r="1025" spans="15:18" x14ac:dyDescent="0.2">
      <c r="O1025"/>
      <c r="P1025"/>
      <c r="Q1025"/>
      <c r="R1025"/>
    </row>
    <row r="1026" spans="15:18" x14ac:dyDescent="0.2">
      <c r="O1026"/>
      <c r="P1026"/>
      <c r="Q1026"/>
      <c r="R1026"/>
    </row>
    <row r="1027" spans="15:18" x14ac:dyDescent="0.2">
      <c r="O1027"/>
      <c r="P1027"/>
      <c r="Q1027"/>
      <c r="R1027"/>
    </row>
    <row r="1028" spans="15:18" x14ac:dyDescent="0.2">
      <c r="O1028"/>
      <c r="P1028"/>
      <c r="Q1028"/>
      <c r="R1028"/>
    </row>
    <row r="1029" spans="15:18" x14ac:dyDescent="0.2">
      <c r="O1029"/>
      <c r="P1029"/>
      <c r="Q1029"/>
      <c r="R1029"/>
    </row>
    <row r="1030" spans="15:18" x14ac:dyDescent="0.2">
      <c r="O1030"/>
      <c r="P1030"/>
      <c r="Q1030"/>
      <c r="R1030"/>
    </row>
    <row r="1031" spans="15:18" x14ac:dyDescent="0.2">
      <c r="O1031"/>
      <c r="P1031"/>
      <c r="Q1031"/>
      <c r="R1031"/>
    </row>
    <row r="1032" spans="15:18" x14ac:dyDescent="0.2">
      <c r="O1032"/>
      <c r="P1032"/>
      <c r="Q1032"/>
      <c r="R1032"/>
    </row>
    <row r="1033" spans="15:18" x14ac:dyDescent="0.2">
      <c r="O1033"/>
      <c r="P1033"/>
      <c r="Q1033"/>
      <c r="R1033"/>
    </row>
    <row r="1034" spans="15:18" x14ac:dyDescent="0.2">
      <c r="O1034"/>
      <c r="P1034"/>
      <c r="Q1034"/>
      <c r="R1034"/>
    </row>
    <row r="1035" spans="15:18" x14ac:dyDescent="0.2">
      <c r="O1035"/>
      <c r="P1035"/>
      <c r="Q1035"/>
      <c r="R1035"/>
    </row>
    <row r="1036" spans="15:18" x14ac:dyDescent="0.2">
      <c r="O1036"/>
      <c r="P1036"/>
      <c r="Q1036"/>
      <c r="R1036"/>
    </row>
    <row r="1037" spans="15:18" x14ac:dyDescent="0.2">
      <c r="O1037"/>
      <c r="P1037"/>
      <c r="Q1037"/>
      <c r="R1037"/>
    </row>
    <row r="1038" spans="15:18" x14ac:dyDescent="0.2">
      <c r="O1038"/>
      <c r="P1038"/>
      <c r="Q1038"/>
      <c r="R1038"/>
    </row>
    <row r="1039" spans="15:18" x14ac:dyDescent="0.2">
      <c r="O1039"/>
      <c r="P1039"/>
      <c r="Q1039"/>
      <c r="R1039"/>
    </row>
    <row r="1040" spans="15:18" x14ac:dyDescent="0.2">
      <c r="O1040"/>
      <c r="P1040"/>
      <c r="Q1040"/>
      <c r="R1040"/>
    </row>
    <row r="1041" spans="15:18" x14ac:dyDescent="0.2">
      <c r="O1041"/>
      <c r="P1041"/>
      <c r="Q1041"/>
      <c r="R1041"/>
    </row>
    <row r="1042" spans="15:18" x14ac:dyDescent="0.2">
      <c r="O1042"/>
      <c r="P1042"/>
      <c r="Q1042"/>
      <c r="R1042"/>
    </row>
    <row r="1043" spans="15:18" x14ac:dyDescent="0.2">
      <c r="O1043"/>
      <c r="P1043"/>
      <c r="Q1043"/>
      <c r="R1043"/>
    </row>
    <row r="1044" spans="15:18" x14ac:dyDescent="0.2">
      <c r="O1044"/>
      <c r="P1044"/>
      <c r="Q1044"/>
      <c r="R1044"/>
    </row>
    <row r="1045" spans="15:18" x14ac:dyDescent="0.2">
      <c r="O1045"/>
      <c r="P1045"/>
      <c r="Q1045"/>
      <c r="R1045"/>
    </row>
    <row r="1046" spans="15:18" x14ac:dyDescent="0.2">
      <c r="O1046"/>
      <c r="P1046"/>
      <c r="Q1046"/>
      <c r="R1046"/>
    </row>
    <row r="1047" spans="15:18" x14ac:dyDescent="0.2">
      <c r="O1047"/>
      <c r="P1047"/>
      <c r="Q1047"/>
      <c r="R1047"/>
    </row>
    <row r="1048" spans="15:18" x14ac:dyDescent="0.2">
      <c r="O1048"/>
      <c r="P1048"/>
      <c r="Q1048"/>
      <c r="R1048"/>
    </row>
    <row r="1049" spans="15:18" x14ac:dyDescent="0.2">
      <c r="O1049"/>
      <c r="P1049"/>
      <c r="Q1049"/>
      <c r="R1049"/>
    </row>
    <row r="1050" spans="15:18" x14ac:dyDescent="0.2">
      <c r="O1050"/>
      <c r="P1050"/>
      <c r="Q1050"/>
      <c r="R1050"/>
    </row>
    <row r="1051" spans="15:18" x14ac:dyDescent="0.2">
      <c r="O1051"/>
      <c r="P1051"/>
      <c r="Q1051"/>
      <c r="R1051"/>
    </row>
    <row r="1052" spans="15:18" x14ac:dyDescent="0.2">
      <c r="O1052"/>
      <c r="P1052"/>
      <c r="Q1052"/>
      <c r="R1052"/>
    </row>
    <row r="1053" spans="15:18" x14ac:dyDescent="0.2">
      <c r="O1053"/>
      <c r="P1053"/>
      <c r="Q1053"/>
      <c r="R1053"/>
    </row>
    <row r="1054" spans="15:18" x14ac:dyDescent="0.2">
      <c r="O1054"/>
      <c r="P1054"/>
      <c r="Q1054"/>
      <c r="R1054"/>
    </row>
    <row r="1055" spans="15:18" x14ac:dyDescent="0.2">
      <c r="O1055"/>
      <c r="P1055"/>
      <c r="Q1055"/>
      <c r="R1055"/>
    </row>
    <row r="1056" spans="15:18" x14ac:dyDescent="0.2">
      <c r="O1056"/>
      <c r="P1056"/>
      <c r="Q1056"/>
      <c r="R1056"/>
    </row>
    <row r="1057" spans="15:18" x14ac:dyDescent="0.2">
      <c r="O1057"/>
      <c r="P1057"/>
      <c r="Q1057"/>
      <c r="R1057"/>
    </row>
    <row r="1058" spans="15:18" x14ac:dyDescent="0.2">
      <c r="O1058"/>
      <c r="P1058"/>
      <c r="Q1058"/>
      <c r="R1058"/>
    </row>
    <row r="1059" spans="15:18" x14ac:dyDescent="0.2">
      <c r="O1059"/>
      <c r="P1059"/>
      <c r="Q1059"/>
      <c r="R1059"/>
    </row>
    <row r="1060" spans="15:18" x14ac:dyDescent="0.2">
      <c r="O1060"/>
      <c r="P1060"/>
      <c r="Q1060"/>
      <c r="R1060"/>
    </row>
    <row r="1061" spans="15:18" x14ac:dyDescent="0.2">
      <c r="O1061"/>
      <c r="P1061"/>
      <c r="Q1061"/>
      <c r="R1061"/>
    </row>
    <row r="1062" spans="15:18" x14ac:dyDescent="0.2">
      <c r="O1062"/>
      <c r="P1062"/>
      <c r="Q1062"/>
      <c r="R1062"/>
    </row>
    <row r="1063" spans="15:18" x14ac:dyDescent="0.2">
      <c r="O1063"/>
      <c r="P1063"/>
      <c r="Q1063"/>
      <c r="R1063"/>
    </row>
    <row r="1064" spans="15:18" x14ac:dyDescent="0.2">
      <c r="O1064"/>
      <c r="P1064"/>
      <c r="Q1064"/>
      <c r="R1064"/>
    </row>
    <row r="1065" spans="15:18" x14ac:dyDescent="0.2">
      <c r="O1065"/>
      <c r="P1065"/>
      <c r="Q1065"/>
      <c r="R1065"/>
    </row>
    <row r="1066" spans="15:18" x14ac:dyDescent="0.2">
      <c r="O1066"/>
      <c r="P1066"/>
      <c r="Q1066"/>
      <c r="R1066"/>
    </row>
    <row r="1067" spans="15:18" x14ac:dyDescent="0.2">
      <c r="O1067"/>
      <c r="P1067"/>
      <c r="Q1067"/>
      <c r="R1067"/>
    </row>
    <row r="1068" spans="15:18" x14ac:dyDescent="0.2">
      <c r="O1068"/>
      <c r="P1068"/>
      <c r="Q1068"/>
      <c r="R1068"/>
    </row>
    <row r="1069" spans="15:18" x14ac:dyDescent="0.2">
      <c r="O1069"/>
      <c r="P1069"/>
      <c r="Q1069"/>
      <c r="R1069"/>
    </row>
    <row r="1070" spans="15:18" x14ac:dyDescent="0.2">
      <c r="O1070"/>
      <c r="P1070"/>
      <c r="Q1070"/>
      <c r="R1070"/>
    </row>
    <row r="1071" spans="15:18" x14ac:dyDescent="0.2">
      <c r="O1071"/>
      <c r="P1071"/>
      <c r="Q1071"/>
      <c r="R1071"/>
    </row>
    <row r="1072" spans="15:18" x14ac:dyDescent="0.2">
      <c r="O1072"/>
      <c r="P1072"/>
      <c r="Q1072"/>
      <c r="R1072"/>
    </row>
    <row r="1073" spans="15:18" x14ac:dyDescent="0.2">
      <c r="O1073"/>
      <c r="P1073"/>
      <c r="Q1073"/>
      <c r="R1073"/>
    </row>
    <row r="1074" spans="15:18" x14ac:dyDescent="0.2">
      <c r="O1074"/>
      <c r="P1074"/>
      <c r="Q1074"/>
      <c r="R1074"/>
    </row>
    <row r="1075" spans="15:18" x14ac:dyDescent="0.2">
      <c r="O1075"/>
      <c r="P1075"/>
      <c r="Q1075"/>
      <c r="R1075"/>
    </row>
    <row r="1076" spans="15:18" x14ac:dyDescent="0.2">
      <c r="O1076"/>
      <c r="P1076"/>
      <c r="Q1076"/>
      <c r="R1076"/>
    </row>
    <row r="1077" spans="15:18" x14ac:dyDescent="0.2">
      <c r="O1077"/>
      <c r="P1077"/>
      <c r="Q1077"/>
      <c r="R1077"/>
    </row>
    <row r="1078" spans="15:18" x14ac:dyDescent="0.2">
      <c r="O1078"/>
      <c r="P1078"/>
      <c r="Q1078"/>
      <c r="R1078"/>
    </row>
    <row r="1079" spans="15:18" x14ac:dyDescent="0.2">
      <c r="O1079"/>
      <c r="P1079"/>
      <c r="Q1079"/>
      <c r="R1079"/>
    </row>
    <row r="1080" spans="15:18" x14ac:dyDescent="0.2">
      <c r="O1080"/>
      <c r="P1080"/>
      <c r="Q1080"/>
      <c r="R1080"/>
    </row>
    <row r="1081" spans="15:18" x14ac:dyDescent="0.2">
      <c r="O1081"/>
      <c r="P1081"/>
      <c r="Q1081"/>
      <c r="R1081"/>
    </row>
    <row r="1082" spans="15:18" x14ac:dyDescent="0.2">
      <c r="O1082"/>
      <c r="P1082"/>
      <c r="Q1082"/>
      <c r="R1082"/>
    </row>
    <row r="1083" spans="15:18" x14ac:dyDescent="0.2">
      <c r="O1083"/>
      <c r="P1083"/>
      <c r="Q1083"/>
      <c r="R1083"/>
    </row>
    <row r="1084" spans="15:18" x14ac:dyDescent="0.2">
      <c r="O1084"/>
      <c r="P1084"/>
      <c r="Q1084"/>
      <c r="R1084"/>
    </row>
    <row r="1085" spans="15:18" x14ac:dyDescent="0.2">
      <c r="O1085"/>
      <c r="P1085"/>
      <c r="Q1085"/>
      <c r="R1085"/>
    </row>
    <row r="1086" spans="15:18" x14ac:dyDescent="0.2">
      <c r="O1086"/>
      <c r="P1086"/>
      <c r="Q1086"/>
      <c r="R1086"/>
    </row>
    <row r="1087" spans="15:18" x14ac:dyDescent="0.2">
      <c r="O1087"/>
      <c r="P1087"/>
      <c r="Q1087"/>
      <c r="R1087"/>
    </row>
    <row r="1088" spans="15:18" x14ac:dyDescent="0.2">
      <c r="O1088"/>
      <c r="P1088"/>
      <c r="Q1088"/>
      <c r="R1088"/>
    </row>
    <row r="1089" spans="15:18" x14ac:dyDescent="0.2">
      <c r="O1089"/>
      <c r="P1089"/>
      <c r="Q1089"/>
      <c r="R1089"/>
    </row>
    <row r="1090" spans="15:18" x14ac:dyDescent="0.2">
      <c r="O1090"/>
      <c r="P1090"/>
      <c r="Q1090"/>
      <c r="R1090"/>
    </row>
    <row r="1091" spans="15:18" x14ac:dyDescent="0.2">
      <c r="O1091"/>
      <c r="P1091"/>
      <c r="Q1091"/>
      <c r="R1091"/>
    </row>
    <row r="1092" spans="15:18" x14ac:dyDescent="0.2">
      <c r="O1092"/>
      <c r="P1092"/>
      <c r="Q1092"/>
      <c r="R1092"/>
    </row>
    <row r="1093" spans="15:18" x14ac:dyDescent="0.2">
      <c r="O1093"/>
      <c r="P1093"/>
      <c r="Q1093"/>
      <c r="R1093"/>
    </row>
    <row r="1094" spans="15:18" x14ac:dyDescent="0.2">
      <c r="O1094"/>
      <c r="P1094"/>
      <c r="Q1094"/>
      <c r="R1094"/>
    </row>
    <row r="1095" spans="15:18" x14ac:dyDescent="0.2">
      <c r="O1095"/>
      <c r="P1095"/>
      <c r="Q1095"/>
      <c r="R1095"/>
    </row>
    <row r="1096" spans="15:18" x14ac:dyDescent="0.2">
      <c r="O1096"/>
      <c r="P1096"/>
      <c r="Q1096"/>
      <c r="R1096"/>
    </row>
    <row r="1097" spans="15:18" x14ac:dyDescent="0.2">
      <c r="O1097"/>
      <c r="P1097"/>
      <c r="Q1097"/>
      <c r="R1097"/>
    </row>
    <row r="1098" spans="15:18" x14ac:dyDescent="0.2">
      <c r="O1098"/>
      <c r="P1098"/>
      <c r="Q1098"/>
      <c r="R1098"/>
    </row>
    <row r="1099" spans="15:18" x14ac:dyDescent="0.2">
      <c r="O1099"/>
      <c r="P1099"/>
      <c r="Q1099"/>
      <c r="R1099"/>
    </row>
    <row r="1100" spans="15:18" x14ac:dyDescent="0.2">
      <c r="O1100"/>
      <c r="P1100"/>
      <c r="Q1100"/>
      <c r="R1100"/>
    </row>
    <row r="1101" spans="15:18" x14ac:dyDescent="0.2">
      <c r="O1101"/>
      <c r="P1101"/>
      <c r="Q1101"/>
      <c r="R1101"/>
    </row>
    <row r="1102" spans="15:18" x14ac:dyDescent="0.2">
      <c r="O1102"/>
      <c r="P1102"/>
      <c r="Q1102"/>
      <c r="R1102"/>
    </row>
    <row r="1103" spans="15:18" x14ac:dyDescent="0.2">
      <c r="O1103"/>
      <c r="P1103"/>
      <c r="Q1103"/>
      <c r="R1103"/>
    </row>
    <row r="1104" spans="15:18" x14ac:dyDescent="0.2">
      <c r="O1104"/>
      <c r="P1104"/>
      <c r="Q1104"/>
      <c r="R1104"/>
    </row>
    <row r="1105" spans="15:18" x14ac:dyDescent="0.2">
      <c r="O1105"/>
      <c r="P1105"/>
      <c r="Q1105"/>
      <c r="R1105"/>
    </row>
    <row r="1106" spans="15:18" x14ac:dyDescent="0.2">
      <c r="O1106"/>
      <c r="P1106"/>
      <c r="Q1106"/>
      <c r="R1106"/>
    </row>
    <row r="1107" spans="15:18" x14ac:dyDescent="0.2">
      <c r="O1107"/>
      <c r="P1107"/>
      <c r="Q1107"/>
      <c r="R1107"/>
    </row>
    <row r="1108" spans="15:18" x14ac:dyDescent="0.2">
      <c r="O1108"/>
      <c r="P1108"/>
      <c r="Q1108"/>
      <c r="R1108"/>
    </row>
    <row r="1109" spans="15:18" x14ac:dyDescent="0.2">
      <c r="O1109"/>
      <c r="P1109"/>
      <c r="Q1109"/>
      <c r="R1109"/>
    </row>
    <row r="1110" spans="15:18" x14ac:dyDescent="0.2">
      <c r="O1110"/>
      <c r="P1110"/>
      <c r="Q1110"/>
      <c r="R1110"/>
    </row>
    <row r="1111" spans="15:18" x14ac:dyDescent="0.2">
      <c r="O1111"/>
      <c r="P1111"/>
      <c r="Q1111"/>
      <c r="R1111"/>
    </row>
    <row r="1112" spans="15:18" x14ac:dyDescent="0.2">
      <c r="O1112"/>
      <c r="P1112"/>
      <c r="Q1112"/>
      <c r="R1112"/>
    </row>
    <row r="1113" spans="15:18" x14ac:dyDescent="0.2">
      <c r="O1113"/>
      <c r="P1113"/>
      <c r="Q1113"/>
      <c r="R1113"/>
    </row>
    <row r="1114" spans="15:18" x14ac:dyDescent="0.2">
      <c r="O1114"/>
      <c r="P1114"/>
      <c r="Q1114"/>
      <c r="R1114"/>
    </row>
    <row r="1115" spans="15:18" x14ac:dyDescent="0.2">
      <c r="O1115"/>
      <c r="P1115"/>
      <c r="Q1115"/>
      <c r="R1115"/>
    </row>
    <row r="1116" spans="15:18" x14ac:dyDescent="0.2">
      <c r="O1116"/>
      <c r="P1116"/>
      <c r="Q1116"/>
      <c r="R1116"/>
    </row>
    <row r="1117" spans="15:18" x14ac:dyDescent="0.2">
      <c r="O1117"/>
      <c r="P1117"/>
      <c r="Q1117"/>
      <c r="R1117"/>
    </row>
    <row r="1118" spans="15:18" x14ac:dyDescent="0.2">
      <c r="O1118"/>
      <c r="P1118"/>
      <c r="Q1118"/>
      <c r="R1118"/>
    </row>
    <row r="1119" spans="15:18" x14ac:dyDescent="0.2">
      <c r="O1119"/>
      <c r="P1119"/>
      <c r="Q1119"/>
      <c r="R1119"/>
    </row>
    <row r="1120" spans="15:18" x14ac:dyDescent="0.2">
      <c r="O1120"/>
      <c r="P1120"/>
      <c r="Q1120"/>
      <c r="R1120"/>
    </row>
    <row r="1121" spans="15:18" x14ac:dyDescent="0.2">
      <c r="O1121"/>
      <c r="P1121"/>
      <c r="Q1121"/>
      <c r="R1121"/>
    </row>
    <row r="1122" spans="15:18" x14ac:dyDescent="0.2">
      <c r="O1122"/>
      <c r="P1122"/>
      <c r="Q1122"/>
      <c r="R1122"/>
    </row>
    <row r="1123" spans="15:18" x14ac:dyDescent="0.2">
      <c r="O1123"/>
      <c r="P1123"/>
      <c r="Q1123"/>
      <c r="R1123"/>
    </row>
    <row r="1124" spans="15:18" x14ac:dyDescent="0.2">
      <c r="O1124"/>
      <c r="P1124"/>
      <c r="Q1124"/>
      <c r="R1124"/>
    </row>
    <row r="1125" spans="15:18" x14ac:dyDescent="0.2">
      <c r="O1125"/>
      <c r="P1125"/>
      <c r="Q1125"/>
      <c r="R1125"/>
    </row>
    <row r="1126" spans="15:18" x14ac:dyDescent="0.2">
      <c r="O1126"/>
      <c r="P1126"/>
      <c r="Q1126"/>
      <c r="R1126"/>
    </row>
    <row r="1127" spans="15:18" x14ac:dyDescent="0.2">
      <c r="O1127"/>
      <c r="P1127"/>
      <c r="Q1127"/>
      <c r="R1127"/>
    </row>
    <row r="1128" spans="15:18" x14ac:dyDescent="0.2">
      <c r="O1128"/>
      <c r="P1128"/>
      <c r="Q1128"/>
      <c r="R1128"/>
    </row>
    <row r="1129" spans="15:18" x14ac:dyDescent="0.2">
      <c r="O1129"/>
      <c r="P1129"/>
      <c r="Q1129"/>
      <c r="R1129"/>
    </row>
    <row r="1130" spans="15:18" x14ac:dyDescent="0.2">
      <c r="O1130"/>
      <c r="P1130"/>
      <c r="Q1130"/>
      <c r="R1130"/>
    </row>
    <row r="1131" spans="15:18" x14ac:dyDescent="0.2">
      <c r="O1131"/>
      <c r="P1131"/>
      <c r="Q1131"/>
      <c r="R1131"/>
    </row>
    <row r="1132" spans="15:18" x14ac:dyDescent="0.2">
      <c r="O1132"/>
      <c r="P1132"/>
      <c r="Q1132"/>
      <c r="R1132"/>
    </row>
    <row r="1133" spans="15:18" x14ac:dyDescent="0.2">
      <c r="O1133"/>
      <c r="P1133"/>
      <c r="Q1133"/>
      <c r="R1133"/>
    </row>
    <row r="1134" spans="15:18" x14ac:dyDescent="0.2">
      <c r="O1134"/>
      <c r="P1134"/>
      <c r="Q1134"/>
      <c r="R1134"/>
    </row>
    <row r="1135" spans="15:18" x14ac:dyDescent="0.2">
      <c r="O1135"/>
      <c r="P1135"/>
      <c r="Q1135"/>
      <c r="R1135"/>
    </row>
    <row r="1136" spans="15:18" x14ac:dyDescent="0.2">
      <c r="O1136"/>
      <c r="P1136"/>
      <c r="Q1136"/>
      <c r="R1136"/>
    </row>
    <row r="1137" spans="15:18" x14ac:dyDescent="0.2">
      <c r="O1137"/>
      <c r="P1137"/>
      <c r="Q1137"/>
      <c r="R1137"/>
    </row>
    <row r="1138" spans="15:18" x14ac:dyDescent="0.2">
      <c r="O1138"/>
      <c r="P1138"/>
      <c r="Q1138"/>
      <c r="R1138"/>
    </row>
    <row r="1139" spans="15:18" x14ac:dyDescent="0.2">
      <c r="O1139"/>
      <c r="P1139"/>
      <c r="Q1139"/>
      <c r="R1139"/>
    </row>
    <row r="1140" spans="15:18" x14ac:dyDescent="0.2">
      <c r="O1140"/>
      <c r="P1140"/>
      <c r="Q1140"/>
      <c r="R1140"/>
    </row>
    <row r="1141" spans="15:18" x14ac:dyDescent="0.2">
      <c r="O1141"/>
      <c r="P1141"/>
      <c r="Q1141"/>
      <c r="R1141"/>
    </row>
    <row r="1142" spans="15:18" x14ac:dyDescent="0.2">
      <c r="O1142"/>
      <c r="P1142"/>
      <c r="Q1142"/>
      <c r="R1142"/>
    </row>
    <row r="1143" spans="15:18" x14ac:dyDescent="0.2">
      <c r="O1143"/>
      <c r="P1143"/>
      <c r="Q1143"/>
      <c r="R1143"/>
    </row>
    <row r="1144" spans="15:18" x14ac:dyDescent="0.2">
      <c r="O1144"/>
      <c r="P1144"/>
      <c r="Q1144"/>
      <c r="R1144"/>
    </row>
    <row r="1145" spans="15:18" x14ac:dyDescent="0.2">
      <c r="O1145"/>
      <c r="P1145"/>
      <c r="Q1145"/>
      <c r="R1145"/>
    </row>
    <row r="1146" spans="15:18" x14ac:dyDescent="0.2">
      <c r="O1146"/>
      <c r="P1146"/>
      <c r="Q1146"/>
      <c r="R1146"/>
    </row>
    <row r="1147" spans="15:18" x14ac:dyDescent="0.2">
      <c r="O1147"/>
      <c r="P1147"/>
      <c r="Q1147"/>
      <c r="R1147"/>
    </row>
    <row r="1148" spans="15:18" x14ac:dyDescent="0.2">
      <c r="O1148"/>
      <c r="P1148"/>
      <c r="Q1148"/>
      <c r="R1148"/>
    </row>
    <row r="1149" spans="15:18" x14ac:dyDescent="0.2">
      <c r="O1149"/>
      <c r="P1149"/>
      <c r="Q1149"/>
      <c r="R1149"/>
    </row>
    <row r="1150" spans="15:18" x14ac:dyDescent="0.2">
      <c r="O1150"/>
      <c r="P1150"/>
      <c r="Q1150"/>
      <c r="R1150"/>
    </row>
    <row r="1151" spans="15:18" x14ac:dyDescent="0.2">
      <c r="O1151"/>
      <c r="P1151"/>
      <c r="Q1151"/>
      <c r="R1151"/>
    </row>
    <row r="1152" spans="15:18" x14ac:dyDescent="0.2">
      <c r="O1152"/>
      <c r="P1152"/>
      <c r="Q1152"/>
      <c r="R1152"/>
    </row>
    <row r="1153" spans="15:18" x14ac:dyDescent="0.2">
      <c r="O1153"/>
      <c r="P1153"/>
      <c r="Q1153"/>
      <c r="R1153"/>
    </row>
    <row r="1154" spans="15:18" x14ac:dyDescent="0.2">
      <c r="O1154"/>
      <c r="P1154"/>
      <c r="Q1154"/>
      <c r="R1154"/>
    </row>
    <row r="1155" spans="15:18" x14ac:dyDescent="0.2">
      <c r="O1155"/>
      <c r="P1155"/>
      <c r="Q1155"/>
      <c r="R1155"/>
    </row>
    <row r="1156" spans="15:18" x14ac:dyDescent="0.2">
      <c r="O1156"/>
      <c r="P1156"/>
      <c r="Q1156"/>
      <c r="R1156"/>
    </row>
    <row r="1157" spans="15:18" x14ac:dyDescent="0.2">
      <c r="O1157"/>
      <c r="P1157"/>
      <c r="Q1157"/>
      <c r="R1157"/>
    </row>
    <row r="1158" spans="15:18" x14ac:dyDescent="0.2">
      <c r="O1158"/>
      <c r="P1158"/>
      <c r="Q1158"/>
      <c r="R1158"/>
    </row>
    <row r="1159" spans="15:18" x14ac:dyDescent="0.2">
      <c r="O1159"/>
      <c r="P1159"/>
      <c r="Q1159"/>
      <c r="R1159"/>
    </row>
    <row r="1160" spans="15:18" x14ac:dyDescent="0.2">
      <c r="O1160"/>
      <c r="P1160"/>
      <c r="Q1160"/>
      <c r="R1160"/>
    </row>
    <row r="1161" spans="15:18" x14ac:dyDescent="0.2">
      <c r="O1161"/>
      <c r="P1161"/>
      <c r="Q1161"/>
      <c r="R1161"/>
    </row>
    <row r="1162" spans="15:18" x14ac:dyDescent="0.2">
      <c r="O1162"/>
      <c r="P1162"/>
      <c r="Q1162"/>
      <c r="R1162"/>
    </row>
    <row r="1163" spans="15:18" x14ac:dyDescent="0.2">
      <c r="O1163"/>
      <c r="P1163"/>
      <c r="Q1163"/>
      <c r="R1163"/>
    </row>
    <row r="1164" spans="15:18" x14ac:dyDescent="0.2">
      <c r="O1164"/>
      <c r="P1164"/>
      <c r="Q1164"/>
      <c r="R1164"/>
    </row>
    <row r="1165" spans="15:18" x14ac:dyDescent="0.2">
      <c r="O1165"/>
      <c r="P1165"/>
      <c r="Q1165"/>
      <c r="R1165"/>
    </row>
    <row r="1166" spans="15:18" x14ac:dyDescent="0.2">
      <c r="O1166"/>
      <c r="P1166"/>
      <c r="Q1166"/>
      <c r="R1166"/>
    </row>
    <row r="1167" spans="15:18" x14ac:dyDescent="0.2">
      <c r="O1167"/>
      <c r="P1167"/>
      <c r="Q1167"/>
      <c r="R1167"/>
    </row>
    <row r="1168" spans="15:18" x14ac:dyDescent="0.2">
      <c r="O1168"/>
      <c r="P1168"/>
      <c r="Q1168"/>
      <c r="R1168"/>
    </row>
    <row r="1169" spans="15:18" x14ac:dyDescent="0.2">
      <c r="O1169"/>
      <c r="P1169"/>
      <c r="Q1169"/>
      <c r="R1169"/>
    </row>
    <row r="1170" spans="15:18" x14ac:dyDescent="0.2">
      <c r="O1170"/>
      <c r="P1170"/>
      <c r="Q1170"/>
      <c r="R1170"/>
    </row>
    <row r="1171" spans="15:18" x14ac:dyDescent="0.2">
      <c r="O1171"/>
      <c r="P1171"/>
      <c r="Q1171"/>
      <c r="R1171"/>
    </row>
    <row r="1172" spans="15:18" x14ac:dyDescent="0.2">
      <c r="O1172"/>
      <c r="P1172"/>
      <c r="Q1172"/>
      <c r="R1172"/>
    </row>
    <row r="1173" spans="15:18" x14ac:dyDescent="0.2">
      <c r="O1173"/>
      <c r="P1173"/>
      <c r="Q1173"/>
      <c r="R1173"/>
    </row>
    <row r="1174" spans="15:18" x14ac:dyDescent="0.2">
      <c r="O1174"/>
      <c r="P1174"/>
      <c r="Q1174"/>
      <c r="R1174"/>
    </row>
    <row r="1175" spans="15:18" x14ac:dyDescent="0.2">
      <c r="O1175"/>
      <c r="P1175"/>
      <c r="Q1175"/>
      <c r="R1175"/>
    </row>
    <row r="1176" spans="15:18" x14ac:dyDescent="0.2">
      <c r="O1176"/>
      <c r="P1176"/>
      <c r="Q1176"/>
      <c r="R1176"/>
    </row>
    <row r="1177" spans="15:18" x14ac:dyDescent="0.2">
      <c r="O1177"/>
      <c r="P1177"/>
      <c r="Q1177"/>
      <c r="R1177"/>
    </row>
    <row r="1178" spans="15:18" x14ac:dyDescent="0.2">
      <c r="O1178"/>
      <c r="P1178"/>
      <c r="Q1178"/>
      <c r="R1178"/>
    </row>
    <row r="1179" spans="15:18" x14ac:dyDescent="0.2">
      <c r="O1179"/>
      <c r="P1179"/>
      <c r="Q1179"/>
      <c r="R1179"/>
    </row>
    <row r="1180" spans="15:18" x14ac:dyDescent="0.2">
      <c r="O1180"/>
      <c r="P1180"/>
      <c r="Q1180"/>
      <c r="R1180"/>
    </row>
    <row r="1181" spans="15:18" x14ac:dyDescent="0.2">
      <c r="O1181"/>
      <c r="P1181"/>
      <c r="Q1181"/>
      <c r="R1181"/>
    </row>
    <row r="1182" spans="15:18" x14ac:dyDescent="0.2">
      <c r="O1182"/>
      <c r="P1182"/>
      <c r="Q1182"/>
      <c r="R1182"/>
    </row>
    <row r="1183" spans="15:18" x14ac:dyDescent="0.2">
      <c r="O1183"/>
      <c r="P1183"/>
      <c r="Q1183"/>
      <c r="R1183"/>
    </row>
    <row r="1184" spans="15:18" x14ac:dyDescent="0.2">
      <c r="O1184"/>
      <c r="P1184"/>
      <c r="Q1184"/>
      <c r="R1184"/>
    </row>
    <row r="1185" spans="15:18" x14ac:dyDescent="0.2">
      <c r="O1185"/>
      <c r="P1185"/>
      <c r="Q1185"/>
      <c r="R1185"/>
    </row>
    <row r="1186" spans="15:18" x14ac:dyDescent="0.2">
      <c r="O1186"/>
      <c r="P1186"/>
      <c r="Q1186"/>
      <c r="R1186"/>
    </row>
    <row r="1187" spans="15:18" x14ac:dyDescent="0.2">
      <c r="O1187"/>
      <c r="P1187"/>
      <c r="Q1187"/>
      <c r="R1187"/>
    </row>
    <row r="1188" spans="15:18" x14ac:dyDescent="0.2">
      <c r="O1188"/>
      <c r="P1188"/>
      <c r="Q1188"/>
      <c r="R1188"/>
    </row>
    <row r="1189" spans="15:18" x14ac:dyDescent="0.2">
      <c r="O1189"/>
      <c r="P1189"/>
      <c r="Q1189"/>
      <c r="R1189"/>
    </row>
    <row r="1190" spans="15:18" x14ac:dyDescent="0.2">
      <c r="O1190"/>
      <c r="P1190"/>
      <c r="Q1190"/>
      <c r="R1190"/>
    </row>
    <row r="1191" spans="15:18" x14ac:dyDescent="0.2">
      <c r="O1191"/>
      <c r="P1191"/>
      <c r="Q1191"/>
      <c r="R1191"/>
    </row>
    <row r="1192" spans="15:18" x14ac:dyDescent="0.2">
      <c r="O1192"/>
      <c r="P1192"/>
      <c r="Q1192"/>
      <c r="R1192"/>
    </row>
    <row r="1193" spans="15:18" x14ac:dyDescent="0.2">
      <c r="O1193"/>
      <c r="P1193"/>
      <c r="Q1193"/>
      <c r="R1193"/>
    </row>
    <row r="1194" spans="15:18" x14ac:dyDescent="0.2">
      <c r="O1194"/>
      <c r="P1194"/>
      <c r="Q1194"/>
      <c r="R1194"/>
    </row>
    <row r="1195" spans="15:18" x14ac:dyDescent="0.2">
      <c r="O1195"/>
      <c r="P1195"/>
      <c r="Q1195"/>
      <c r="R1195"/>
    </row>
    <row r="1196" spans="15:18" x14ac:dyDescent="0.2">
      <c r="O1196"/>
      <c r="P1196"/>
      <c r="Q1196"/>
      <c r="R1196"/>
    </row>
    <row r="1197" spans="15:18" x14ac:dyDescent="0.2">
      <c r="O1197"/>
      <c r="P1197"/>
      <c r="Q1197"/>
      <c r="R1197"/>
    </row>
    <row r="1198" spans="15:18" x14ac:dyDescent="0.2">
      <c r="O1198"/>
      <c r="P1198"/>
      <c r="Q1198"/>
      <c r="R1198"/>
    </row>
    <row r="1199" spans="15:18" x14ac:dyDescent="0.2">
      <c r="O1199"/>
      <c r="P1199"/>
      <c r="Q1199"/>
      <c r="R1199"/>
    </row>
    <row r="1200" spans="15:18" x14ac:dyDescent="0.2">
      <c r="O1200"/>
      <c r="P1200"/>
      <c r="Q1200"/>
      <c r="R1200"/>
    </row>
    <row r="1201" spans="15:18" x14ac:dyDescent="0.2">
      <c r="O1201"/>
      <c r="P1201"/>
      <c r="Q1201"/>
      <c r="R1201"/>
    </row>
    <row r="1202" spans="15:18" x14ac:dyDescent="0.2">
      <c r="O1202"/>
      <c r="P1202"/>
      <c r="Q1202"/>
      <c r="R1202"/>
    </row>
    <row r="1203" spans="15:18" x14ac:dyDescent="0.2">
      <c r="O1203"/>
      <c r="P1203"/>
      <c r="Q1203"/>
      <c r="R1203"/>
    </row>
    <row r="1204" spans="15:18" x14ac:dyDescent="0.2">
      <c r="O1204"/>
      <c r="P1204"/>
      <c r="Q1204"/>
      <c r="R1204"/>
    </row>
    <row r="1205" spans="15:18" x14ac:dyDescent="0.2">
      <c r="O1205"/>
      <c r="P1205"/>
      <c r="Q1205"/>
      <c r="R1205"/>
    </row>
    <row r="1206" spans="15:18" x14ac:dyDescent="0.2">
      <c r="O1206"/>
      <c r="P1206"/>
      <c r="Q1206"/>
      <c r="R1206"/>
    </row>
    <row r="1207" spans="15:18" x14ac:dyDescent="0.2">
      <c r="O1207"/>
      <c r="P1207"/>
      <c r="Q1207"/>
      <c r="R1207"/>
    </row>
    <row r="1208" spans="15:18" x14ac:dyDescent="0.2">
      <c r="O1208"/>
      <c r="P1208"/>
      <c r="Q1208"/>
      <c r="R1208"/>
    </row>
    <row r="1209" spans="15:18" x14ac:dyDescent="0.2">
      <c r="O1209"/>
      <c r="P1209"/>
      <c r="Q1209"/>
      <c r="R1209"/>
    </row>
    <row r="1210" spans="15:18" x14ac:dyDescent="0.2">
      <c r="O1210"/>
      <c r="P1210"/>
      <c r="Q1210"/>
      <c r="R1210"/>
    </row>
    <row r="1211" spans="15:18" x14ac:dyDescent="0.2">
      <c r="O1211"/>
      <c r="P1211"/>
      <c r="Q1211"/>
      <c r="R1211"/>
    </row>
    <row r="1212" spans="15:18" x14ac:dyDescent="0.2">
      <c r="O1212"/>
      <c r="P1212"/>
      <c r="Q1212"/>
      <c r="R1212"/>
    </row>
    <row r="1213" spans="15:18" x14ac:dyDescent="0.2">
      <c r="O1213"/>
      <c r="P1213"/>
      <c r="Q1213"/>
      <c r="R1213"/>
    </row>
    <row r="1214" spans="15:18" x14ac:dyDescent="0.2">
      <c r="O1214"/>
      <c r="P1214"/>
      <c r="Q1214"/>
      <c r="R1214"/>
    </row>
    <row r="1215" spans="15:18" x14ac:dyDescent="0.2">
      <c r="O1215"/>
      <c r="P1215"/>
      <c r="Q1215"/>
      <c r="R1215"/>
    </row>
    <row r="1216" spans="15:18" x14ac:dyDescent="0.2">
      <c r="O1216"/>
      <c r="P1216"/>
      <c r="Q1216"/>
      <c r="R1216"/>
    </row>
    <row r="1217" spans="15:18" x14ac:dyDescent="0.2">
      <c r="O1217"/>
      <c r="P1217"/>
      <c r="Q1217"/>
      <c r="R1217"/>
    </row>
    <row r="1218" spans="15:18" x14ac:dyDescent="0.2">
      <c r="O1218"/>
      <c r="P1218"/>
      <c r="Q1218"/>
      <c r="R1218"/>
    </row>
    <row r="1219" spans="15:18" x14ac:dyDescent="0.2">
      <c r="O1219"/>
      <c r="P1219"/>
      <c r="Q1219"/>
      <c r="R1219"/>
    </row>
    <row r="1220" spans="15:18" x14ac:dyDescent="0.2">
      <c r="O1220"/>
      <c r="P1220"/>
      <c r="Q1220"/>
      <c r="R1220"/>
    </row>
    <row r="1221" spans="15:18" x14ac:dyDescent="0.2">
      <c r="O1221"/>
      <c r="P1221"/>
      <c r="Q1221"/>
      <c r="R1221"/>
    </row>
    <row r="1222" spans="15:18" x14ac:dyDescent="0.2">
      <c r="O1222"/>
      <c r="P1222"/>
      <c r="Q1222"/>
      <c r="R1222"/>
    </row>
    <row r="1223" spans="15:18" x14ac:dyDescent="0.2">
      <c r="O1223"/>
      <c r="P1223"/>
      <c r="Q1223"/>
      <c r="R1223"/>
    </row>
    <row r="1224" spans="15:18" x14ac:dyDescent="0.2">
      <c r="O1224"/>
      <c r="P1224"/>
      <c r="Q1224"/>
      <c r="R1224"/>
    </row>
    <row r="1225" spans="15:18" x14ac:dyDescent="0.2">
      <c r="O1225"/>
      <c r="P1225"/>
      <c r="Q1225"/>
      <c r="R1225"/>
    </row>
    <row r="1226" spans="15:18" x14ac:dyDescent="0.2">
      <c r="O1226"/>
      <c r="P1226"/>
      <c r="Q1226"/>
      <c r="R1226"/>
    </row>
    <row r="1227" spans="15:18" x14ac:dyDescent="0.2">
      <c r="O1227"/>
      <c r="P1227"/>
      <c r="Q1227"/>
      <c r="R1227"/>
    </row>
    <row r="1228" spans="15:18" x14ac:dyDescent="0.2">
      <c r="O1228"/>
      <c r="P1228"/>
      <c r="Q1228"/>
      <c r="R1228"/>
    </row>
    <row r="1229" spans="15:18" x14ac:dyDescent="0.2">
      <c r="O1229"/>
      <c r="P1229"/>
      <c r="Q1229"/>
      <c r="R1229"/>
    </row>
    <row r="1230" spans="15:18" x14ac:dyDescent="0.2">
      <c r="O1230"/>
      <c r="P1230"/>
      <c r="Q1230"/>
      <c r="R1230"/>
    </row>
    <row r="1231" spans="15:18" x14ac:dyDescent="0.2">
      <c r="O1231"/>
      <c r="P1231"/>
      <c r="Q1231"/>
      <c r="R1231"/>
    </row>
    <row r="1232" spans="15:18" x14ac:dyDescent="0.2">
      <c r="O1232"/>
      <c r="P1232"/>
      <c r="Q1232"/>
      <c r="R1232"/>
    </row>
    <row r="1233" spans="15:18" x14ac:dyDescent="0.2">
      <c r="O1233"/>
      <c r="P1233"/>
      <c r="Q1233"/>
      <c r="R1233"/>
    </row>
    <row r="1234" spans="15:18" x14ac:dyDescent="0.2">
      <c r="O1234"/>
      <c r="P1234"/>
      <c r="Q1234"/>
      <c r="R1234"/>
    </row>
    <row r="1235" spans="15:18" x14ac:dyDescent="0.2">
      <c r="O1235"/>
      <c r="P1235"/>
      <c r="Q1235"/>
      <c r="R1235"/>
    </row>
    <row r="1236" spans="15:18" x14ac:dyDescent="0.2">
      <c r="O1236"/>
      <c r="P1236"/>
      <c r="Q1236"/>
      <c r="R1236"/>
    </row>
  </sheetData>
  <mergeCells count="2"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G2:Z46"/>
  <sheetViews>
    <sheetView topLeftCell="G4" zoomScale="75" zoomScaleNormal="75" zoomScalePageLayoutView="75" workbookViewId="0">
      <selection activeCell="AB56" sqref="AB56"/>
    </sheetView>
  </sheetViews>
  <sheetFormatPr defaultColWidth="9.5" defaultRowHeight="11.25" x14ac:dyDescent="0.2"/>
  <cols>
    <col min="1" max="6" width="9.5" style="123"/>
    <col min="7" max="7" width="42" style="123" customWidth="1"/>
    <col min="8" max="26" width="13" style="123" customWidth="1"/>
    <col min="27" max="16384" width="9.5" style="123"/>
  </cols>
  <sheetData>
    <row r="2" spans="7:26" ht="21" customHeight="1" thickBot="1" x14ac:dyDescent="0.25">
      <c r="G2" s="446" t="s">
        <v>72</v>
      </c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</row>
    <row r="3" spans="7:26" ht="12.75" thickTop="1" thickBot="1" x14ac:dyDescent="0.25">
      <c r="G3" s="449" t="s">
        <v>54</v>
      </c>
      <c r="H3" s="451" t="s">
        <v>55</v>
      </c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2"/>
      <c r="Z3" s="447" t="s">
        <v>2</v>
      </c>
    </row>
    <row r="4" spans="7:26" ht="48" customHeight="1" thickTop="1" thickBot="1" x14ac:dyDescent="0.25">
      <c r="G4" s="450"/>
      <c r="H4" s="124">
        <v>43831</v>
      </c>
      <c r="I4" s="125">
        <v>43862</v>
      </c>
      <c r="J4" s="125">
        <v>43891</v>
      </c>
      <c r="K4" s="125">
        <v>43922</v>
      </c>
      <c r="L4" s="125">
        <v>43952</v>
      </c>
      <c r="M4" s="125">
        <v>43983</v>
      </c>
      <c r="N4" s="125">
        <v>44013</v>
      </c>
      <c r="O4" s="125">
        <v>44044</v>
      </c>
      <c r="P4" s="125">
        <v>44075</v>
      </c>
      <c r="Q4" s="125">
        <v>44105</v>
      </c>
      <c r="R4" s="125">
        <v>44136</v>
      </c>
      <c r="S4" s="125">
        <v>44166</v>
      </c>
      <c r="T4" s="125">
        <v>44197</v>
      </c>
      <c r="U4" s="125">
        <v>44228</v>
      </c>
      <c r="V4" s="125">
        <v>44256</v>
      </c>
      <c r="W4" s="125">
        <v>44287</v>
      </c>
      <c r="X4" s="125">
        <v>44317</v>
      </c>
      <c r="Y4" s="126">
        <v>44348</v>
      </c>
      <c r="Z4" s="448"/>
    </row>
    <row r="5" spans="7:26" ht="12" thickTop="1" x14ac:dyDescent="0.2">
      <c r="G5" s="127" t="s">
        <v>40</v>
      </c>
      <c r="H5" s="128">
        <f>SUM(H6:H14)</f>
        <v>0</v>
      </c>
      <c r="I5" s="129">
        <f t="shared" ref="I5:Z5" si="0">SUM(I6:I14)</f>
        <v>0</v>
      </c>
      <c r="J5" s="129">
        <f t="shared" si="0"/>
        <v>0</v>
      </c>
      <c r="K5" s="129">
        <f t="shared" si="0"/>
        <v>0</v>
      </c>
      <c r="L5" s="129">
        <f t="shared" si="0"/>
        <v>0</v>
      </c>
      <c r="M5" s="129">
        <f t="shared" si="0"/>
        <v>0</v>
      </c>
      <c r="N5" s="129">
        <f t="shared" si="0"/>
        <v>0</v>
      </c>
      <c r="O5" s="129">
        <f t="shared" si="0"/>
        <v>0</v>
      </c>
      <c r="P5" s="129">
        <f t="shared" si="0"/>
        <v>0</v>
      </c>
      <c r="Q5" s="130">
        <f t="shared" si="0"/>
        <v>0</v>
      </c>
      <c r="R5" s="130">
        <f t="shared" si="0"/>
        <v>0</v>
      </c>
      <c r="S5" s="130">
        <f t="shared" si="0"/>
        <v>0</v>
      </c>
      <c r="T5" s="130">
        <f t="shared" si="0"/>
        <v>0</v>
      </c>
      <c r="U5" s="130">
        <f t="shared" si="0"/>
        <v>0</v>
      </c>
      <c r="V5" s="130">
        <f t="shared" si="0"/>
        <v>0</v>
      </c>
      <c r="W5" s="130">
        <f t="shared" si="0"/>
        <v>0</v>
      </c>
      <c r="X5" s="130">
        <f t="shared" si="0"/>
        <v>0</v>
      </c>
      <c r="Y5" s="131">
        <f t="shared" si="0"/>
        <v>0</v>
      </c>
      <c r="Z5" s="131">
        <f t="shared" si="0"/>
        <v>0</v>
      </c>
    </row>
    <row r="6" spans="7:26" x14ac:dyDescent="0.2">
      <c r="G6" s="132" t="s">
        <v>41</v>
      </c>
      <c r="H6" s="133"/>
      <c r="I6" s="134"/>
      <c r="J6" s="134"/>
      <c r="K6" s="134"/>
      <c r="L6" s="134"/>
      <c r="M6" s="134"/>
      <c r="N6" s="134"/>
      <c r="O6" s="134"/>
      <c r="P6" s="134"/>
      <c r="Q6" s="135"/>
      <c r="R6" s="135"/>
      <c r="S6" s="135"/>
      <c r="T6" s="135"/>
      <c r="U6" s="135"/>
      <c r="V6" s="135"/>
      <c r="W6" s="135"/>
      <c r="X6" s="135"/>
      <c r="Y6" s="136"/>
      <c r="Z6" s="136">
        <f>SUM(H6:Y6)</f>
        <v>0</v>
      </c>
    </row>
    <row r="7" spans="7:26" x14ac:dyDescent="0.2">
      <c r="G7" s="132" t="s">
        <v>42</v>
      </c>
      <c r="H7" s="133"/>
      <c r="I7" s="134"/>
      <c r="J7" s="134"/>
      <c r="K7" s="134"/>
      <c r="L7" s="134"/>
      <c r="M7" s="134"/>
      <c r="N7" s="134"/>
      <c r="O7" s="134"/>
      <c r="P7" s="134"/>
      <c r="Q7" s="135"/>
      <c r="R7" s="135"/>
      <c r="S7" s="135"/>
      <c r="T7" s="135"/>
      <c r="U7" s="135"/>
      <c r="V7" s="135"/>
      <c r="W7" s="135"/>
      <c r="X7" s="135"/>
      <c r="Y7" s="136"/>
      <c r="Z7" s="136">
        <f t="shared" ref="Z7:Z14" si="1">SUM(H7:Y7)</f>
        <v>0</v>
      </c>
    </row>
    <row r="8" spans="7:26" ht="22.5" x14ac:dyDescent="0.2">
      <c r="G8" s="132" t="s">
        <v>56</v>
      </c>
      <c r="H8" s="133"/>
      <c r="I8" s="134"/>
      <c r="J8" s="134"/>
      <c r="K8" s="134"/>
      <c r="L8" s="134"/>
      <c r="M8" s="134"/>
      <c r="N8" s="134"/>
      <c r="O8" s="134"/>
      <c r="P8" s="134"/>
      <c r="Q8" s="135"/>
      <c r="R8" s="135"/>
      <c r="S8" s="135"/>
      <c r="T8" s="135"/>
      <c r="U8" s="135"/>
      <c r="V8" s="135"/>
      <c r="W8" s="135"/>
      <c r="X8" s="135"/>
      <c r="Y8" s="136"/>
      <c r="Z8" s="136">
        <f t="shared" si="1"/>
        <v>0</v>
      </c>
    </row>
    <row r="9" spans="7:26" ht="22.5" x14ac:dyDescent="0.2">
      <c r="G9" s="132" t="s">
        <v>43</v>
      </c>
      <c r="H9" s="133"/>
      <c r="I9" s="134"/>
      <c r="J9" s="134"/>
      <c r="K9" s="134"/>
      <c r="L9" s="134"/>
      <c r="M9" s="134"/>
      <c r="N9" s="134"/>
      <c r="O9" s="134"/>
      <c r="P9" s="134"/>
      <c r="Q9" s="135"/>
      <c r="R9" s="135"/>
      <c r="S9" s="135"/>
      <c r="T9" s="135"/>
      <c r="U9" s="135"/>
      <c r="V9" s="135"/>
      <c r="W9" s="135"/>
      <c r="X9" s="135"/>
      <c r="Y9" s="136"/>
      <c r="Z9" s="136">
        <f t="shared" si="1"/>
        <v>0</v>
      </c>
    </row>
    <row r="10" spans="7:26" x14ac:dyDescent="0.2">
      <c r="G10" s="132" t="s">
        <v>44</v>
      </c>
      <c r="H10" s="133"/>
      <c r="I10" s="134"/>
      <c r="J10" s="134"/>
      <c r="K10" s="134"/>
      <c r="L10" s="134"/>
      <c r="M10" s="134"/>
      <c r="N10" s="134"/>
      <c r="O10" s="134"/>
      <c r="P10" s="134"/>
      <c r="Q10" s="135"/>
      <c r="R10" s="135"/>
      <c r="S10" s="135"/>
      <c r="T10" s="135"/>
      <c r="U10" s="135"/>
      <c r="V10" s="135"/>
      <c r="W10" s="135"/>
      <c r="X10" s="135"/>
      <c r="Y10" s="136"/>
      <c r="Z10" s="136">
        <f t="shared" si="1"/>
        <v>0</v>
      </c>
    </row>
    <row r="11" spans="7:26" x14ac:dyDescent="0.2">
      <c r="G11" s="132" t="s">
        <v>45</v>
      </c>
      <c r="H11" s="133"/>
      <c r="I11" s="134"/>
      <c r="J11" s="134"/>
      <c r="K11" s="134"/>
      <c r="L11" s="134"/>
      <c r="M11" s="134"/>
      <c r="N11" s="134"/>
      <c r="O11" s="134"/>
      <c r="P11" s="134"/>
      <c r="Q11" s="135"/>
      <c r="R11" s="135"/>
      <c r="S11" s="135"/>
      <c r="T11" s="135"/>
      <c r="U11" s="135"/>
      <c r="V11" s="135"/>
      <c r="W11" s="135"/>
      <c r="X11" s="135"/>
      <c r="Y11" s="136"/>
      <c r="Z11" s="136">
        <f t="shared" si="1"/>
        <v>0</v>
      </c>
    </row>
    <row r="12" spans="7:26" x14ac:dyDescent="0.2">
      <c r="G12" s="132" t="s">
        <v>46</v>
      </c>
      <c r="H12" s="133"/>
      <c r="I12" s="134"/>
      <c r="J12" s="134"/>
      <c r="K12" s="134"/>
      <c r="L12" s="134"/>
      <c r="M12" s="134"/>
      <c r="N12" s="134"/>
      <c r="O12" s="134"/>
      <c r="P12" s="134"/>
      <c r="Q12" s="135"/>
      <c r="R12" s="135"/>
      <c r="S12" s="135"/>
      <c r="T12" s="135"/>
      <c r="U12" s="135"/>
      <c r="V12" s="135"/>
      <c r="W12" s="135"/>
      <c r="X12" s="135"/>
      <c r="Y12" s="136"/>
      <c r="Z12" s="136">
        <f t="shared" si="1"/>
        <v>0</v>
      </c>
    </row>
    <row r="13" spans="7:26" x14ac:dyDescent="0.2">
      <c r="G13" s="132" t="s">
        <v>47</v>
      </c>
      <c r="H13" s="133"/>
      <c r="I13" s="134"/>
      <c r="J13" s="134"/>
      <c r="K13" s="134"/>
      <c r="L13" s="134"/>
      <c r="M13" s="134"/>
      <c r="N13" s="134"/>
      <c r="O13" s="134"/>
      <c r="P13" s="134"/>
      <c r="Q13" s="135"/>
      <c r="R13" s="135"/>
      <c r="S13" s="135"/>
      <c r="T13" s="135"/>
      <c r="U13" s="135"/>
      <c r="V13" s="135"/>
      <c r="W13" s="135"/>
      <c r="X13" s="135"/>
      <c r="Y13" s="136"/>
      <c r="Z13" s="136">
        <f t="shared" si="1"/>
        <v>0</v>
      </c>
    </row>
    <row r="14" spans="7:26" ht="22.5" x14ac:dyDescent="0.2">
      <c r="G14" s="132" t="s">
        <v>57</v>
      </c>
      <c r="H14" s="133"/>
      <c r="I14" s="134"/>
      <c r="J14" s="134"/>
      <c r="K14" s="134"/>
      <c r="L14" s="134"/>
      <c r="M14" s="134"/>
      <c r="N14" s="134"/>
      <c r="O14" s="134"/>
      <c r="P14" s="134"/>
      <c r="Q14" s="135"/>
      <c r="R14" s="135"/>
      <c r="S14" s="135"/>
      <c r="T14" s="135"/>
      <c r="U14" s="135"/>
      <c r="V14" s="135"/>
      <c r="W14" s="135"/>
      <c r="X14" s="135"/>
      <c r="Y14" s="136"/>
      <c r="Z14" s="136">
        <f t="shared" si="1"/>
        <v>0</v>
      </c>
    </row>
    <row r="15" spans="7:26" x14ac:dyDescent="0.2">
      <c r="G15" s="137" t="s">
        <v>58</v>
      </c>
      <c r="H15" s="138">
        <f>SUM(H16:H22)</f>
        <v>0</v>
      </c>
      <c r="I15" s="139">
        <f t="shared" ref="I15:Z15" si="2">SUM(I16:I22)</f>
        <v>0</v>
      </c>
      <c r="J15" s="139">
        <f t="shared" si="2"/>
        <v>0</v>
      </c>
      <c r="K15" s="139">
        <f t="shared" si="2"/>
        <v>0</v>
      </c>
      <c r="L15" s="139">
        <f t="shared" si="2"/>
        <v>0</v>
      </c>
      <c r="M15" s="139">
        <f t="shared" si="2"/>
        <v>0</v>
      </c>
      <c r="N15" s="139">
        <f t="shared" si="2"/>
        <v>0</v>
      </c>
      <c r="O15" s="139">
        <f t="shared" si="2"/>
        <v>0</v>
      </c>
      <c r="P15" s="139">
        <f t="shared" si="2"/>
        <v>0</v>
      </c>
      <c r="Q15" s="140">
        <f t="shared" si="2"/>
        <v>0</v>
      </c>
      <c r="R15" s="140">
        <f t="shared" si="2"/>
        <v>0</v>
      </c>
      <c r="S15" s="140">
        <f t="shared" si="2"/>
        <v>0</v>
      </c>
      <c r="T15" s="140">
        <f t="shared" si="2"/>
        <v>0</v>
      </c>
      <c r="U15" s="140">
        <f t="shared" si="2"/>
        <v>0</v>
      </c>
      <c r="V15" s="140">
        <f t="shared" si="2"/>
        <v>0</v>
      </c>
      <c r="W15" s="140">
        <f t="shared" si="2"/>
        <v>0</v>
      </c>
      <c r="X15" s="140">
        <f t="shared" si="2"/>
        <v>0</v>
      </c>
      <c r="Y15" s="141">
        <f t="shared" si="2"/>
        <v>0</v>
      </c>
      <c r="Z15" s="141">
        <f t="shared" si="2"/>
        <v>0</v>
      </c>
    </row>
    <row r="16" spans="7:26" x14ac:dyDescent="0.2">
      <c r="G16" s="132" t="s">
        <v>59</v>
      </c>
      <c r="H16" s="133"/>
      <c r="I16" s="134"/>
      <c r="J16" s="134"/>
      <c r="K16" s="134"/>
      <c r="L16" s="134"/>
      <c r="M16" s="134"/>
      <c r="N16" s="134"/>
      <c r="O16" s="134"/>
      <c r="P16" s="134"/>
      <c r="Q16" s="135"/>
      <c r="R16" s="135"/>
      <c r="S16" s="135"/>
      <c r="T16" s="135"/>
      <c r="U16" s="135"/>
      <c r="V16" s="135"/>
      <c r="W16" s="135"/>
      <c r="X16" s="135"/>
      <c r="Y16" s="136"/>
      <c r="Z16" s="136">
        <f t="shared" ref="Z16:Z22" si="3">SUM(H16:Y16)</f>
        <v>0</v>
      </c>
    </row>
    <row r="17" spans="7:26" x14ac:dyDescent="0.2">
      <c r="G17" s="132" t="s">
        <v>59</v>
      </c>
      <c r="H17" s="133"/>
      <c r="I17" s="134"/>
      <c r="J17" s="134"/>
      <c r="K17" s="134"/>
      <c r="L17" s="134"/>
      <c r="M17" s="134"/>
      <c r="N17" s="134"/>
      <c r="O17" s="134"/>
      <c r="P17" s="134"/>
      <c r="Q17" s="135"/>
      <c r="R17" s="135"/>
      <c r="S17" s="135"/>
      <c r="T17" s="135"/>
      <c r="U17" s="135"/>
      <c r="V17" s="135"/>
      <c r="W17" s="135"/>
      <c r="X17" s="135"/>
      <c r="Y17" s="136"/>
      <c r="Z17" s="136">
        <f t="shared" si="3"/>
        <v>0</v>
      </c>
    </row>
    <row r="18" spans="7:26" x14ac:dyDescent="0.2">
      <c r="G18" s="132" t="s">
        <v>59</v>
      </c>
      <c r="H18" s="133"/>
      <c r="I18" s="134"/>
      <c r="J18" s="134"/>
      <c r="K18" s="134"/>
      <c r="L18" s="134"/>
      <c r="M18" s="134"/>
      <c r="N18" s="134"/>
      <c r="O18" s="134"/>
      <c r="P18" s="134"/>
      <c r="Q18" s="135"/>
      <c r="R18" s="135"/>
      <c r="S18" s="135"/>
      <c r="T18" s="135"/>
      <c r="U18" s="135"/>
      <c r="V18" s="135"/>
      <c r="W18" s="135"/>
      <c r="X18" s="135"/>
      <c r="Y18" s="136"/>
      <c r="Z18" s="136">
        <f t="shared" si="3"/>
        <v>0</v>
      </c>
    </row>
    <row r="19" spans="7:26" x14ac:dyDescent="0.2">
      <c r="G19" s="132" t="s">
        <v>59</v>
      </c>
      <c r="H19" s="133"/>
      <c r="I19" s="134"/>
      <c r="J19" s="134"/>
      <c r="K19" s="134"/>
      <c r="L19" s="134"/>
      <c r="M19" s="134"/>
      <c r="N19" s="134"/>
      <c r="O19" s="134"/>
      <c r="P19" s="134"/>
      <c r="Q19" s="135"/>
      <c r="R19" s="135"/>
      <c r="S19" s="135"/>
      <c r="T19" s="135"/>
      <c r="U19" s="135"/>
      <c r="V19" s="135"/>
      <c r="W19" s="135"/>
      <c r="X19" s="135"/>
      <c r="Y19" s="136"/>
      <c r="Z19" s="136">
        <f t="shared" si="3"/>
        <v>0</v>
      </c>
    </row>
    <row r="20" spans="7:26" x14ac:dyDescent="0.2">
      <c r="G20" s="132" t="s">
        <v>59</v>
      </c>
      <c r="H20" s="133"/>
      <c r="I20" s="134"/>
      <c r="J20" s="134"/>
      <c r="K20" s="134"/>
      <c r="L20" s="134"/>
      <c r="M20" s="134"/>
      <c r="N20" s="134"/>
      <c r="O20" s="134"/>
      <c r="P20" s="134"/>
      <c r="Q20" s="135"/>
      <c r="R20" s="135"/>
      <c r="S20" s="135"/>
      <c r="T20" s="135"/>
      <c r="U20" s="135"/>
      <c r="V20" s="135"/>
      <c r="W20" s="135"/>
      <c r="X20" s="135"/>
      <c r="Y20" s="136"/>
      <c r="Z20" s="136">
        <f t="shared" si="3"/>
        <v>0</v>
      </c>
    </row>
    <row r="21" spans="7:26" x14ac:dyDescent="0.2">
      <c r="G21" s="132" t="s">
        <v>59</v>
      </c>
      <c r="H21" s="133"/>
      <c r="I21" s="134"/>
      <c r="J21" s="134"/>
      <c r="K21" s="134"/>
      <c r="L21" s="134"/>
      <c r="M21" s="134"/>
      <c r="N21" s="134"/>
      <c r="O21" s="134"/>
      <c r="P21" s="134"/>
      <c r="Q21" s="135"/>
      <c r="R21" s="135"/>
      <c r="S21" s="135"/>
      <c r="T21" s="135"/>
      <c r="U21" s="135"/>
      <c r="V21" s="135"/>
      <c r="W21" s="135"/>
      <c r="X21" s="135"/>
      <c r="Y21" s="136"/>
      <c r="Z21" s="136">
        <f t="shared" si="3"/>
        <v>0</v>
      </c>
    </row>
    <row r="22" spans="7:26" x14ac:dyDescent="0.2">
      <c r="G22" s="132" t="s">
        <v>59</v>
      </c>
      <c r="H22" s="133"/>
      <c r="I22" s="134"/>
      <c r="J22" s="134"/>
      <c r="K22" s="134"/>
      <c r="L22" s="134"/>
      <c r="M22" s="134"/>
      <c r="N22" s="134"/>
      <c r="O22" s="134"/>
      <c r="P22" s="134"/>
      <c r="Q22" s="135"/>
      <c r="R22" s="135"/>
      <c r="S22" s="135"/>
      <c r="T22" s="135"/>
      <c r="U22" s="135"/>
      <c r="V22" s="135"/>
      <c r="W22" s="135"/>
      <c r="X22" s="135"/>
      <c r="Y22" s="136"/>
      <c r="Z22" s="136">
        <f t="shared" si="3"/>
        <v>0</v>
      </c>
    </row>
    <row r="23" spans="7:26" x14ac:dyDescent="0.2">
      <c r="G23" s="137" t="s">
        <v>60</v>
      </c>
      <c r="H23" s="138">
        <f>SUM(H24:H27)</f>
        <v>0</v>
      </c>
      <c r="I23" s="139">
        <f t="shared" ref="I23:Z23" si="4">SUM(I24:I27)</f>
        <v>0</v>
      </c>
      <c r="J23" s="139">
        <f t="shared" si="4"/>
        <v>0</v>
      </c>
      <c r="K23" s="139">
        <f t="shared" si="4"/>
        <v>0</v>
      </c>
      <c r="L23" s="139">
        <f t="shared" si="4"/>
        <v>0</v>
      </c>
      <c r="M23" s="139">
        <f t="shared" si="4"/>
        <v>0</v>
      </c>
      <c r="N23" s="139">
        <f t="shared" si="4"/>
        <v>0</v>
      </c>
      <c r="O23" s="139">
        <f t="shared" si="4"/>
        <v>0</v>
      </c>
      <c r="P23" s="139">
        <f t="shared" si="4"/>
        <v>0</v>
      </c>
      <c r="Q23" s="140">
        <f t="shared" si="4"/>
        <v>0</v>
      </c>
      <c r="R23" s="140">
        <f t="shared" si="4"/>
        <v>0</v>
      </c>
      <c r="S23" s="140">
        <f t="shared" si="4"/>
        <v>0</v>
      </c>
      <c r="T23" s="140">
        <f t="shared" si="4"/>
        <v>0</v>
      </c>
      <c r="U23" s="140">
        <f t="shared" si="4"/>
        <v>0</v>
      </c>
      <c r="V23" s="140">
        <f t="shared" si="4"/>
        <v>0</v>
      </c>
      <c r="W23" s="140">
        <f t="shared" si="4"/>
        <v>0</v>
      </c>
      <c r="X23" s="140">
        <f t="shared" si="4"/>
        <v>0</v>
      </c>
      <c r="Y23" s="141">
        <f t="shared" si="4"/>
        <v>0</v>
      </c>
      <c r="Z23" s="141">
        <f t="shared" si="4"/>
        <v>0</v>
      </c>
    </row>
    <row r="24" spans="7:26" ht="22.5" x14ac:dyDescent="0.2">
      <c r="G24" s="132" t="s">
        <v>61</v>
      </c>
      <c r="H24" s="133"/>
      <c r="I24" s="134"/>
      <c r="J24" s="134"/>
      <c r="K24" s="134"/>
      <c r="L24" s="134"/>
      <c r="M24" s="134"/>
      <c r="N24" s="134"/>
      <c r="O24" s="134"/>
      <c r="P24" s="134"/>
      <c r="Q24" s="135"/>
      <c r="R24" s="135"/>
      <c r="S24" s="135"/>
      <c r="T24" s="135"/>
      <c r="U24" s="135"/>
      <c r="V24" s="135"/>
      <c r="W24" s="135"/>
      <c r="X24" s="135"/>
      <c r="Y24" s="136"/>
      <c r="Z24" s="136">
        <f t="shared" ref="Z24:Z27" si="5">SUM(H24:Y24)</f>
        <v>0</v>
      </c>
    </row>
    <row r="25" spans="7:26" x14ac:dyDescent="0.2">
      <c r="G25" s="132" t="s">
        <v>62</v>
      </c>
      <c r="H25" s="133"/>
      <c r="I25" s="134"/>
      <c r="J25" s="134"/>
      <c r="K25" s="134"/>
      <c r="L25" s="134"/>
      <c r="M25" s="134"/>
      <c r="N25" s="134"/>
      <c r="O25" s="134"/>
      <c r="P25" s="134"/>
      <c r="Q25" s="135"/>
      <c r="R25" s="135"/>
      <c r="S25" s="135"/>
      <c r="T25" s="135"/>
      <c r="U25" s="135"/>
      <c r="V25" s="135"/>
      <c r="W25" s="135"/>
      <c r="X25" s="135"/>
      <c r="Y25" s="136"/>
      <c r="Z25" s="136">
        <f t="shared" si="5"/>
        <v>0</v>
      </c>
    </row>
    <row r="26" spans="7:26" x14ac:dyDescent="0.2">
      <c r="G26" s="132" t="s">
        <v>63</v>
      </c>
      <c r="H26" s="142"/>
      <c r="I26" s="143"/>
      <c r="J26" s="143"/>
      <c r="K26" s="143"/>
      <c r="L26" s="143"/>
      <c r="M26" s="143"/>
      <c r="N26" s="143"/>
      <c r="O26" s="143"/>
      <c r="P26" s="143"/>
      <c r="Q26" s="144"/>
      <c r="R26" s="144"/>
      <c r="S26" s="144"/>
      <c r="T26" s="144"/>
      <c r="U26" s="144"/>
      <c r="V26" s="144"/>
      <c r="W26" s="144"/>
      <c r="X26" s="144"/>
      <c r="Y26" s="145"/>
      <c r="Z26" s="145">
        <f t="shared" si="5"/>
        <v>0</v>
      </c>
    </row>
    <row r="27" spans="7:26" ht="33.75" x14ac:dyDescent="0.2">
      <c r="G27" s="132" t="s">
        <v>64</v>
      </c>
      <c r="H27" s="142"/>
      <c r="I27" s="143"/>
      <c r="J27" s="143"/>
      <c r="K27" s="143"/>
      <c r="L27" s="143"/>
      <c r="M27" s="143"/>
      <c r="N27" s="143"/>
      <c r="O27" s="143"/>
      <c r="P27" s="143"/>
      <c r="Q27" s="144"/>
      <c r="R27" s="144"/>
      <c r="S27" s="144"/>
      <c r="T27" s="144"/>
      <c r="U27" s="144"/>
      <c r="V27" s="144"/>
      <c r="W27" s="144"/>
      <c r="X27" s="144"/>
      <c r="Y27" s="145"/>
      <c r="Z27" s="145">
        <f t="shared" si="5"/>
        <v>0</v>
      </c>
    </row>
    <row r="28" spans="7:26" x14ac:dyDescent="0.2">
      <c r="G28" s="146" t="s">
        <v>48</v>
      </c>
      <c r="H28" s="147">
        <f>SUM(H29:H30)</f>
        <v>0</v>
      </c>
      <c r="I28" s="148">
        <f t="shared" ref="I28:Z28" si="6">SUM(I29:I30)</f>
        <v>0</v>
      </c>
      <c r="J28" s="148">
        <f t="shared" si="6"/>
        <v>0</v>
      </c>
      <c r="K28" s="148">
        <f t="shared" si="6"/>
        <v>0</v>
      </c>
      <c r="L28" s="148">
        <f t="shared" si="6"/>
        <v>0</v>
      </c>
      <c r="M28" s="148">
        <f t="shared" si="6"/>
        <v>0</v>
      </c>
      <c r="N28" s="148">
        <f t="shared" si="6"/>
        <v>0</v>
      </c>
      <c r="O28" s="148">
        <f t="shared" si="6"/>
        <v>0</v>
      </c>
      <c r="P28" s="148">
        <f t="shared" si="6"/>
        <v>0</v>
      </c>
      <c r="Q28" s="149">
        <f t="shared" si="6"/>
        <v>0</v>
      </c>
      <c r="R28" s="149">
        <f t="shared" si="6"/>
        <v>0</v>
      </c>
      <c r="S28" s="149">
        <f t="shared" si="6"/>
        <v>0</v>
      </c>
      <c r="T28" s="149">
        <f t="shared" si="6"/>
        <v>0</v>
      </c>
      <c r="U28" s="149">
        <f t="shared" si="6"/>
        <v>0</v>
      </c>
      <c r="V28" s="149">
        <f t="shared" si="6"/>
        <v>0</v>
      </c>
      <c r="W28" s="149">
        <f t="shared" si="6"/>
        <v>0</v>
      </c>
      <c r="X28" s="149">
        <f t="shared" si="6"/>
        <v>0</v>
      </c>
      <c r="Y28" s="150">
        <f t="shared" si="6"/>
        <v>0</v>
      </c>
      <c r="Z28" s="150">
        <f t="shared" si="6"/>
        <v>0</v>
      </c>
    </row>
    <row r="29" spans="7:26" x14ac:dyDescent="0.2">
      <c r="G29" s="151" t="s">
        <v>65</v>
      </c>
      <c r="H29" s="152"/>
      <c r="I29" s="153"/>
      <c r="J29" s="153"/>
      <c r="K29" s="153"/>
      <c r="L29" s="153"/>
      <c r="M29" s="153"/>
      <c r="N29" s="153"/>
      <c r="O29" s="153"/>
      <c r="P29" s="153"/>
      <c r="Q29" s="154"/>
      <c r="R29" s="154"/>
      <c r="S29" s="154"/>
      <c r="T29" s="154"/>
      <c r="U29" s="154"/>
      <c r="V29" s="154"/>
      <c r="W29" s="154"/>
      <c r="X29" s="154"/>
      <c r="Y29" s="155"/>
      <c r="Z29" s="155">
        <f t="shared" ref="Z29:Z30" si="7">SUM(H29:Y29)</f>
        <v>0</v>
      </c>
    </row>
    <row r="30" spans="7:26" ht="12" thickBot="1" x14ac:dyDescent="0.25">
      <c r="G30" s="151" t="s">
        <v>66</v>
      </c>
      <c r="H30" s="152"/>
      <c r="I30" s="153"/>
      <c r="J30" s="153"/>
      <c r="K30" s="153"/>
      <c r="L30" s="153"/>
      <c r="M30" s="153"/>
      <c r="N30" s="153"/>
      <c r="O30" s="153"/>
      <c r="P30" s="153"/>
      <c r="Q30" s="154"/>
      <c r="R30" s="154"/>
      <c r="S30" s="154"/>
      <c r="T30" s="154"/>
      <c r="U30" s="154"/>
      <c r="V30" s="154"/>
      <c r="W30" s="154"/>
      <c r="X30" s="154"/>
      <c r="Y30" s="155"/>
      <c r="Z30" s="155">
        <f t="shared" si="7"/>
        <v>0</v>
      </c>
    </row>
    <row r="31" spans="7:26" ht="14.25" thickTop="1" thickBot="1" x14ac:dyDescent="0.25">
      <c r="G31" s="156" t="s">
        <v>67</v>
      </c>
      <c r="H31" s="157">
        <f>H5+H15+H23+H28</f>
        <v>0</v>
      </c>
      <c r="I31" s="158">
        <f t="shared" ref="I31:Y31" si="8">I5+I15+I23+I28</f>
        <v>0</v>
      </c>
      <c r="J31" s="158">
        <f t="shared" si="8"/>
        <v>0</v>
      </c>
      <c r="K31" s="158">
        <f t="shared" si="8"/>
        <v>0</v>
      </c>
      <c r="L31" s="158">
        <f t="shared" si="8"/>
        <v>0</v>
      </c>
      <c r="M31" s="158">
        <f t="shared" si="8"/>
        <v>0</v>
      </c>
      <c r="N31" s="158">
        <f t="shared" si="8"/>
        <v>0</v>
      </c>
      <c r="O31" s="158">
        <f t="shared" si="8"/>
        <v>0</v>
      </c>
      <c r="P31" s="158">
        <f t="shared" si="8"/>
        <v>0</v>
      </c>
      <c r="Q31" s="158">
        <f t="shared" si="8"/>
        <v>0</v>
      </c>
      <c r="R31" s="158">
        <f t="shared" si="8"/>
        <v>0</v>
      </c>
      <c r="S31" s="158">
        <f t="shared" si="8"/>
        <v>0</v>
      </c>
      <c r="T31" s="158">
        <f t="shared" si="8"/>
        <v>0</v>
      </c>
      <c r="U31" s="158">
        <f t="shared" si="8"/>
        <v>0</v>
      </c>
      <c r="V31" s="158">
        <f t="shared" si="8"/>
        <v>0</v>
      </c>
      <c r="W31" s="158">
        <f t="shared" si="8"/>
        <v>0</v>
      </c>
      <c r="X31" s="158">
        <f t="shared" si="8"/>
        <v>0</v>
      </c>
      <c r="Y31" s="159">
        <f t="shared" si="8"/>
        <v>0</v>
      </c>
      <c r="Z31" s="159">
        <f t="shared" ref="Z31" si="9">Z5+Z15+Z23+Z28</f>
        <v>0</v>
      </c>
    </row>
    <row r="32" spans="7:26" ht="6.95" customHeight="1" thickTop="1" thickBot="1" x14ac:dyDescent="0.25">
      <c r="G32" s="160"/>
      <c r="H32" s="455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</row>
    <row r="33" spans="7:26" ht="12.75" thickTop="1" thickBot="1" x14ac:dyDescent="0.25">
      <c r="G33" s="453" t="s">
        <v>68</v>
      </c>
      <c r="H33" s="451" t="s">
        <v>55</v>
      </c>
      <c r="I33" s="451"/>
      <c r="J33" s="451"/>
      <c r="K33" s="451"/>
      <c r="L33" s="451"/>
      <c r="M33" s="451"/>
      <c r="N33" s="451"/>
      <c r="O33" s="451"/>
      <c r="P33" s="451"/>
      <c r="Q33" s="451"/>
      <c r="R33" s="451"/>
      <c r="S33" s="451"/>
      <c r="T33" s="451"/>
      <c r="U33" s="451"/>
      <c r="V33" s="451"/>
      <c r="W33" s="451"/>
      <c r="X33" s="451"/>
      <c r="Y33" s="452"/>
      <c r="Z33" s="447" t="s">
        <v>2</v>
      </c>
    </row>
    <row r="34" spans="7:26" ht="42.75" customHeight="1" thickTop="1" thickBot="1" x14ac:dyDescent="0.25">
      <c r="G34" s="454"/>
      <c r="H34" s="124">
        <v>43831</v>
      </c>
      <c r="I34" s="125">
        <v>43862</v>
      </c>
      <c r="J34" s="125">
        <v>43891</v>
      </c>
      <c r="K34" s="125">
        <v>43922</v>
      </c>
      <c r="L34" s="125">
        <v>43952</v>
      </c>
      <c r="M34" s="125">
        <v>43983</v>
      </c>
      <c r="N34" s="125">
        <v>44013</v>
      </c>
      <c r="O34" s="125">
        <v>44044</v>
      </c>
      <c r="P34" s="125">
        <v>44075</v>
      </c>
      <c r="Q34" s="125">
        <v>44105</v>
      </c>
      <c r="R34" s="125">
        <v>44136</v>
      </c>
      <c r="S34" s="125">
        <v>44166</v>
      </c>
      <c r="T34" s="125">
        <v>44197</v>
      </c>
      <c r="U34" s="125">
        <v>44228</v>
      </c>
      <c r="V34" s="125">
        <v>44256</v>
      </c>
      <c r="W34" s="125">
        <v>44287</v>
      </c>
      <c r="X34" s="125">
        <v>44317</v>
      </c>
      <c r="Y34" s="126">
        <v>44348</v>
      </c>
      <c r="Z34" s="448"/>
    </row>
    <row r="35" spans="7:26" ht="12" thickTop="1" x14ac:dyDescent="0.2">
      <c r="G35" s="132" t="s">
        <v>59</v>
      </c>
      <c r="H35" s="142"/>
      <c r="I35" s="143"/>
      <c r="J35" s="143"/>
      <c r="K35" s="143"/>
      <c r="L35" s="143"/>
      <c r="M35" s="143"/>
      <c r="N35" s="143"/>
      <c r="O35" s="143"/>
      <c r="P35" s="143"/>
      <c r="Q35" s="144"/>
      <c r="R35" s="144"/>
      <c r="S35" s="144"/>
      <c r="T35" s="144"/>
      <c r="U35" s="144"/>
      <c r="V35" s="144"/>
      <c r="W35" s="144"/>
      <c r="X35" s="144"/>
      <c r="Y35" s="145"/>
      <c r="Z35" s="145">
        <f t="shared" ref="Z35:Z42" si="10">SUM(H35:Y35)</f>
        <v>0</v>
      </c>
    </row>
    <row r="36" spans="7:26" x14ac:dyDescent="0.2">
      <c r="G36" s="132" t="s">
        <v>59</v>
      </c>
      <c r="H36" s="142"/>
      <c r="I36" s="143"/>
      <c r="J36" s="143"/>
      <c r="K36" s="143"/>
      <c r="L36" s="143"/>
      <c r="M36" s="143"/>
      <c r="N36" s="143"/>
      <c r="O36" s="143"/>
      <c r="P36" s="143"/>
      <c r="Q36" s="144"/>
      <c r="R36" s="144"/>
      <c r="S36" s="144"/>
      <c r="T36" s="144"/>
      <c r="U36" s="144"/>
      <c r="V36" s="144"/>
      <c r="W36" s="144"/>
      <c r="X36" s="144"/>
      <c r="Y36" s="145"/>
      <c r="Z36" s="145">
        <f t="shared" si="10"/>
        <v>0</v>
      </c>
    </row>
    <row r="37" spans="7:26" x14ac:dyDescent="0.2">
      <c r="G37" s="132" t="s">
        <v>59</v>
      </c>
      <c r="H37" s="142"/>
      <c r="I37" s="143"/>
      <c r="J37" s="143"/>
      <c r="K37" s="143"/>
      <c r="L37" s="143"/>
      <c r="M37" s="143"/>
      <c r="N37" s="143"/>
      <c r="O37" s="143"/>
      <c r="P37" s="143"/>
      <c r="Q37" s="144"/>
      <c r="R37" s="144"/>
      <c r="S37" s="144"/>
      <c r="T37" s="144"/>
      <c r="U37" s="144"/>
      <c r="V37" s="144"/>
      <c r="W37" s="144"/>
      <c r="X37" s="144"/>
      <c r="Y37" s="145"/>
      <c r="Z37" s="145">
        <f t="shared" si="10"/>
        <v>0</v>
      </c>
    </row>
    <row r="38" spans="7:26" x14ac:dyDescent="0.2">
      <c r="G38" s="132" t="s">
        <v>59</v>
      </c>
      <c r="H38" s="142"/>
      <c r="I38" s="143"/>
      <c r="J38" s="143"/>
      <c r="K38" s="143"/>
      <c r="L38" s="143"/>
      <c r="M38" s="143"/>
      <c r="N38" s="143"/>
      <c r="O38" s="143"/>
      <c r="P38" s="143"/>
      <c r="Q38" s="144"/>
      <c r="R38" s="144"/>
      <c r="S38" s="144"/>
      <c r="T38" s="144"/>
      <c r="U38" s="144"/>
      <c r="V38" s="144"/>
      <c r="W38" s="144"/>
      <c r="X38" s="144"/>
      <c r="Y38" s="145"/>
      <c r="Z38" s="145">
        <f t="shared" si="10"/>
        <v>0</v>
      </c>
    </row>
    <row r="39" spans="7:26" x14ac:dyDescent="0.2">
      <c r="G39" s="132" t="s">
        <v>59</v>
      </c>
      <c r="H39" s="142"/>
      <c r="I39" s="143"/>
      <c r="J39" s="143"/>
      <c r="K39" s="143"/>
      <c r="L39" s="143"/>
      <c r="M39" s="143"/>
      <c r="N39" s="143"/>
      <c r="O39" s="143"/>
      <c r="P39" s="143"/>
      <c r="Q39" s="144"/>
      <c r="R39" s="144"/>
      <c r="S39" s="144"/>
      <c r="T39" s="144"/>
      <c r="U39" s="144"/>
      <c r="V39" s="144"/>
      <c r="W39" s="144"/>
      <c r="X39" s="144"/>
      <c r="Y39" s="145"/>
      <c r="Z39" s="145">
        <f t="shared" si="10"/>
        <v>0</v>
      </c>
    </row>
    <row r="40" spans="7:26" x14ac:dyDescent="0.2">
      <c r="G40" s="132" t="s">
        <v>59</v>
      </c>
      <c r="H40" s="142"/>
      <c r="I40" s="143"/>
      <c r="J40" s="143"/>
      <c r="K40" s="143"/>
      <c r="L40" s="143"/>
      <c r="M40" s="143"/>
      <c r="N40" s="143"/>
      <c r="O40" s="143"/>
      <c r="P40" s="143"/>
      <c r="Q40" s="144"/>
      <c r="R40" s="144"/>
      <c r="S40" s="144"/>
      <c r="T40" s="144"/>
      <c r="U40" s="144"/>
      <c r="V40" s="144"/>
      <c r="W40" s="144"/>
      <c r="X40" s="144"/>
      <c r="Y40" s="145"/>
      <c r="Z40" s="145">
        <f t="shared" si="10"/>
        <v>0</v>
      </c>
    </row>
    <row r="41" spans="7:26" x14ac:dyDescent="0.2">
      <c r="G41" s="132" t="s">
        <v>59</v>
      </c>
      <c r="H41" s="142"/>
      <c r="I41" s="143"/>
      <c r="J41" s="143"/>
      <c r="K41" s="143"/>
      <c r="L41" s="143"/>
      <c r="M41" s="143"/>
      <c r="N41" s="143"/>
      <c r="O41" s="143"/>
      <c r="P41" s="143"/>
      <c r="Q41" s="144"/>
      <c r="R41" s="144"/>
      <c r="S41" s="144"/>
      <c r="T41" s="144"/>
      <c r="U41" s="144"/>
      <c r="V41" s="144"/>
      <c r="W41" s="144"/>
      <c r="X41" s="144"/>
      <c r="Y41" s="145"/>
      <c r="Z41" s="145">
        <f t="shared" si="10"/>
        <v>0</v>
      </c>
    </row>
    <row r="42" spans="7:26" ht="12" thickBot="1" x14ac:dyDescent="0.25">
      <c r="G42" s="151" t="s">
        <v>59</v>
      </c>
      <c r="H42" s="161"/>
      <c r="I42" s="162"/>
      <c r="J42" s="162"/>
      <c r="K42" s="162"/>
      <c r="L42" s="162"/>
      <c r="M42" s="162"/>
      <c r="N42" s="162"/>
      <c r="O42" s="162"/>
      <c r="P42" s="162"/>
      <c r="Q42" s="163"/>
      <c r="R42" s="163"/>
      <c r="S42" s="163"/>
      <c r="T42" s="163"/>
      <c r="U42" s="163"/>
      <c r="V42" s="163"/>
      <c r="W42" s="163"/>
      <c r="X42" s="163"/>
      <c r="Y42" s="164"/>
      <c r="Z42" s="164">
        <f t="shared" si="10"/>
        <v>0</v>
      </c>
    </row>
    <row r="43" spans="7:26" ht="14.25" thickTop="1" thickBot="1" x14ac:dyDescent="0.25">
      <c r="G43" s="156" t="s">
        <v>69</v>
      </c>
      <c r="H43" s="157">
        <f>SUM(H35:H42)</f>
        <v>0</v>
      </c>
      <c r="I43" s="158">
        <f t="shared" ref="I43:Y43" si="11">SUM(I35:I42)</f>
        <v>0</v>
      </c>
      <c r="J43" s="158">
        <f t="shared" si="11"/>
        <v>0</v>
      </c>
      <c r="K43" s="158">
        <f t="shared" si="11"/>
        <v>0</v>
      </c>
      <c r="L43" s="158">
        <f t="shared" si="11"/>
        <v>0</v>
      </c>
      <c r="M43" s="158">
        <f t="shared" si="11"/>
        <v>0</v>
      </c>
      <c r="N43" s="158">
        <f t="shared" si="11"/>
        <v>0</v>
      </c>
      <c r="O43" s="158">
        <f t="shared" si="11"/>
        <v>0</v>
      </c>
      <c r="P43" s="158">
        <f t="shared" si="11"/>
        <v>0</v>
      </c>
      <c r="Q43" s="158">
        <f t="shared" si="11"/>
        <v>0</v>
      </c>
      <c r="R43" s="158">
        <f t="shared" si="11"/>
        <v>0</v>
      </c>
      <c r="S43" s="158">
        <f t="shared" si="11"/>
        <v>0</v>
      </c>
      <c r="T43" s="158">
        <f t="shared" si="11"/>
        <v>0</v>
      </c>
      <c r="U43" s="158">
        <f t="shared" si="11"/>
        <v>0</v>
      </c>
      <c r="V43" s="158">
        <f t="shared" si="11"/>
        <v>0</v>
      </c>
      <c r="W43" s="158">
        <f t="shared" si="11"/>
        <v>0</v>
      </c>
      <c r="X43" s="158">
        <f t="shared" si="11"/>
        <v>0</v>
      </c>
      <c r="Y43" s="159">
        <f t="shared" si="11"/>
        <v>0</v>
      </c>
      <c r="Z43" s="159">
        <f t="shared" ref="Z43" si="12">SUM(Z35:Z42)</f>
        <v>0</v>
      </c>
    </row>
    <row r="44" spans="7:26" ht="6.95" customHeight="1" thickTop="1" thickBot="1" x14ac:dyDescent="0.25">
      <c r="G44" s="160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6"/>
      <c r="Z44" s="166"/>
    </row>
    <row r="45" spans="7:26" ht="17.25" thickTop="1" thickBot="1" x14ac:dyDescent="0.3">
      <c r="G45" s="167" t="s">
        <v>70</v>
      </c>
      <c r="H45" s="168">
        <f t="shared" ref="H45:Y45" si="13">H43-H31</f>
        <v>0</v>
      </c>
      <c r="I45" s="169">
        <f t="shared" si="13"/>
        <v>0</v>
      </c>
      <c r="J45" s="169">
        <f t="shared" si="13"/>
        <v>0</v>
      </c>
      <c r="K45" s="169">
        <f t="shared" si="13"/>
        <v>0</v>
      </c>
      <c r="L45" s="169">
        <f t="shared" si="13"/>
        <v>0</v>
      </c>
      <c r="M45" s="169">
        <f t="shared" si="13"/>
        <v>0</v>
      </c>
      <c r="N45" s="169">
        <f t="shared" si="13"/>
        <v>0</v>
      </c>
      <c r="O45" s="169">
        <f t="shared" si="13"/>
        <v>0</v>
      </c>
      <c r="P45" s="169">
        <f t="shared" si="13"/>
        <v>0</v>
      </c>
      <c r="Q45" s="169">
        <f t="shared" si="13"/>
        <v>0</v>
      </c>
      <c r="R45" s="169">
        <f t="shared" si="13"/>
        <v>0</v>
      </c>
      <c r="S45" s="169">
        <f t="shared" si="13"/>
        <v>0</v>
      </c>
      <c r="T45" s="169">
        <f t="shared" si="13"/>
        <v>0</v>
      </c>
      <c r="U45" s="169">
        <f t="shared" si="13"/>
        <v>0</v>
      </c>
      <c r="V45" s="169">
        <f t="shared" si="13"/>
        <v>0</v>
      </c>
      <c r="W45" s="169">
        <f t="shared" si="13"/>
        <v>0</v>
      </c>
      <c r="X45" s="169">
        <f t="shared" si="13"/>
        <v>0</v>
      </c>
      <c r="Y45" s="170">
        <f t="shared" si="13"/>
        <v>0</v>
      </c>
      <c r="Z45" s="170">
        <f t="shared" ref="Z45" si="14">Z43-Z31</f>
        <v>0</v>
      </c>
    </row>
    <row r="46" spans="7:26" ht="12" thickTop="1" x14ac:dyDescent="0.2"/>
  </sheetData>
  <mergeCells count="8">
    <mergeCell ref="G2:Z2"/>
    <mergeCell ref="Z3:Z4"/>
    <mergeCell ref="G3:G4"/>
    <mergeCell ref="H3:Y3"/>
    <mergeCell ref="G33:G34"/>
    <mergeCell ref="H33:Y33"/>
    <mergeCell ref="H32:Z32"/>
    <mergeCell ref="Z33:Z3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13</vt:i4>
      </vt:variant>
    </vt:vector>
  </HeadingPairs>
  <TitlesOfParts>
    <vt:vector size="22" baseType="lpstr">
      <vt:lpstr>Copertina</vt:lpstr>
      <vt:lpstr>Anagrafica</vt:lpstr>
      <vt:lpstr>Intervento</vt:lpstr>
      <vt:lpstr>1</vt:lpstr>
      <vt:lpstr>2</vt:lpstr>
      <vt:lpstr>3</vt:lpstr>
      <vt:lpstr>4</vt:lpstr>
      <vt:lpstr>Elenco</vt:lpstr>
      <vt:lpstr>Allegato_E</vt:lpstr>
      <vt:lpstr>'1'!_ftn1</vt:lpstr>
      <vt:lpstr>'1'!_ftn2</vt:lpstr>
      <vt:lpstr>'1'!_ftnref1</vt:lpstr>
      <vt:lpstr>'1'!Area_stampa</vt:lpstr>
      <vt:lpstr>'2'!Area_stampa</vt:lpstr>
      <vt:lpstr>'3'!Area_stampa</vt:lpstr>
      <vt:lpstr>'4'!Area_stampa</vt:lpstr>
      <vt:lpstr>Allegato_E!Area_stampa</vt:lpstr>
      <vt:lpstr>Anagrafica!Area_stampa</vt:lpstr>
      <vt:lpstr>Copertina!Area_stampa</vt:lpstr>
      <vt:lpstr>Intervento!Area_stampa</vt:lpstr>
      <vt:lpstr>'2'!Titoli_stampa</vt:lpstr>
      <vt:lpstr>Intervento!Titoli_stampa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Salvuccio</dc:creator>
  <cp:lastModifiedBy>Emanuela Presterà</cp:lastModifiedBy>
  <cp:lastPrinted>2020-10-30T12:10:38Z</cp:lastPrinted>
  <dcterms:created xsi:type="dcterms:W3CDTF">2018-06-11T10:16:31Z</dcterms:created>
  <dcterms:modified xsi:type="dcterms:W3CDTF">2021-03-10T10:31:48Z</dcterms:modified>
</cp:coreProperties>
</file>